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5480" windowHeight="11400" activeTab="0"/>
  </bookViews>
  <sheets>
    <sheet name="8_1" sheetId="1" r:id="rId1"/>
    <sheet name="Z8_1" sheetId="2" state="hidden" r:id="rId2"/>
  </sheets>
  <externalReferences>
    <externalReference r:id="rId5"/>
  </externalReferences>
  <definedNames>
    <definedName name="Z8_1">'Z8_1'!$A$1:$C$28</definedName>
    <definedName name="_xlnm.Print_Area" localSheetId="0">'8_1'!$A$1:$Q$40</definedName>
  </definedNames>
  <calcPr fullCalcOnLoad="1"/>
</workbook>
</file>

<file path=xl/sharedStrings.xml><?xml version="1.0" encoding="utf-8"?>
<sst xmlns="http://schemas.openxmlformats.org/spreadsheetml/2006/main" count="90" uniqueCount="74">
  <si>
    <t>Таблиця 8.1</t>
  </si>
  <si>
    <t>Якість розгляду адміністративних справ місцевими загальними судами</t>
  </si>
  <si>
    <t>Скасовано та змінено апеляційними судами постанов місцевих загальних судів</t>
  </si>
  <si>
    <t>№ з/п</t>
  </si>
  <si>
    <t>Область
(регіон)</t>
  </si>
  <si>
    <t>Розглянуто справ місцевими судами з прийняттям постанови</t>
  </si>
  <si>
    <t>Усього скасовано постанов суду</t>
  </si>
  <si>
    <t>Усього змінено постанов суду</t>
  </si>
  <si>
    <t>УСЬОГО скасовано та змінено постанов суду</t>
  </si>
  <si>
    <t>I півріччя 2015</t>
  </si>
  <si>
    <t>I півріччя 2016</t>
  </si>
  <si>
    <t>абс.</t>
  </si>
  <si>
    <t>% питома вага*</t>
  </si>
  <si>
    <t>А</t>
  </si>
  <si>
    <t>Б</t>
  </si>
  <si>
    <t>АР Крим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</si>
  <si>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</si>
  <si>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</si>
  <si>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</si>
  <si>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</si>
  <si>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</si>
  <si>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</si>
  <si>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</si>
  <si>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І.-Франківська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</si>
  <si>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</si>
  <si>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</si>
  <si>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</si>
  <si>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</si>
  <si>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</si>
  <si>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</si>
  <si>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</si>
  <si>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</si>
  <si>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</si>
  <si>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</si>
  <si>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</si>
  <si>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</si>
  <si>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</si>
  <si>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</si>
  <si>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</si>
  <si>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</si>
  <si>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</si>
  <si>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м. Севастополь</t>
  </si>
  <si>
    <t>Усього</t>
  </si>
  <si>
    <t>*% – від числа справ, розглянутих місцевими судами з прийняттям постанови</t>
  </si>
  <si>
    <t>kobl</t>
  </si>
  <si>
    <t>kr</t>
  </si>
  <si>
    <t>F1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</si>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</sst>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2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6" fillId="32" borderId="10" xfId="0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" fontId="1" fillId="0" borderId="0" xfId="0" applyNumberFormat="1" applyFont="1" applyAlignment="1">
      <alignment/>
    </xf>
    <xf numFmtId="0" fontId="1" fillId="0" borderId="10" xfId="0" applyFont="1" applyBorder="1" applyAlignment="1" applyProtection="1">
      <alignment horizontal="left" vertical="center" wrapText="1"/>
      <protection locked="0"/>
    </xf>
    <xf numFmtId="0" fontId="0" fillId="0" borderId="0" xfId="0" applyNumberFormat="1" applyAlignment="1" quotePrefix="1">
      <alignment/>
    </xf>
    <xf numFmtId="0" fontId="7" fillId="32" borderId="10" xfId="0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0" fillId="0" borderId="0" xfId="0" applyAlignment="1">
      <alignment/>
    </xf>
    <xf numFmtId="0" fontId="7" fillId="32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32" borderId="10" xfId="0" applyFont="1" applyFill="1" applyBorder="1" applyAlignment="1">
      <alignment horizontal="center" vertical="center" textRotation="90" wrapText="1"/>
    </xf>
    <xf numFmtId="0" fontId="6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 applyProtection="1">
      <alignment vertical="center" wrapText="1"/>
      <protection locked="0"/>
    </xf>
    <xf numFmtId="1" fontId="1" fillId="0" borderId="10" xfId="0" applyNumberFormat="1" applyFont="1" applyBorder="1" applyAlignment="1" applyProtection="1">
      <alignment vertical="center" wrapText="1"/>
      <protection locked="0"/>
    </xf>
    <xf numFmtId="2" fontId="1" fillId="33" borderId="10" xfId="0" applyNumberFormat="1" applyFont="1" applyFill="1" applyBorder="1" applyAlignment="1">
      <alignment vertical="center"/>
    </xf>
    <xf numFmtId="1" fontId="1" fillId="0" borderId="10" xfId="0" applyNumberFormat="1" applyFont="1" applyFill="1" applyBorder="1" applyAlignment="1" applyProtection="1">
      <alignment vertical="center" wrapText="1"/>
      <protection locked="0"/>
    </xf>
    <xf numFmtId="1" fontId="1" fillId="0" borderId="10" xfId="0" applyNumberFormat="1" applyFont="1" applyFill="1" applyBorder="1" applyAlignment="1">
      <alignment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 applyProtection="1">
      <alignment horizontal="left" vertical="center" wrapText="1"/>
      <protection locked="0"/>
    </xf>
    <xf numFmtId="0" fontId="7" fillId="34" borderId="10" xfId="0" applyFont="1" applyFill="1" applyBorder="1" applyAlignment="1" applyProtection="1">
      <alignment vertical="center" wrapText="1"/>
      <protection locked="0"/>
    </xf>
    <xf numFmtId="1" fontId="7" fillId="34" borderId="10" xfId="0" applyNumberFormat="1" applyFont="1" applyFill="1" applyBorder="1" applyAlignment="1" applyProtection="1">
      <alignment vertical="center" wrapText="1"/>
      <protection locked="0"/>
    </xf>
    <xf numFmtId="2" fontId="7" fillId="34" borderId="10" xfId="0" applyNumberFormat="1" applyFont="1" applyFill="1" applyBorder="1" applyAlignment="1">
      <alignment vertical="center"/>
    </xf>
    <xf numFmtId="1" fontId="7" fillId="34" borderId="10" xfId="0" applyNumberFormat="1" applyFont="1" applyFill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ALANS_TABLY\TPR\8_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_1"/>
      <sheetName val="Z8_1"/>
    </sheetNames>
    <sheetDataSet>
      <sheetData sheetId="0">
        <row r="9">
          <cell r="E9">
            <v>0</v>
          </cell>
          <cell r="H9">
            <v>1</v>
          </cell>
          <cell r="L9">
            <v>0</v>
          </cell>
          <cell r="P9">
            <v>1</v>
          </cell>
        </row>
        <row r="10">
          <cell r="E10">
            <v>817</v>
          </cell>
          <cell r="H10">
            <v>151</v>
          </cell>
          <cell r="L10">
            <v>95</v>
          </cell>
          <cell r="P10">
            <v>246</v>
          </cell>
        </row>
        <row r="11">
          <cell r="E11">
            <v>1711</v>
          </cell>
          <cell r="H11">
            <v>308</v>
          </cell>
          <cell r="L11">
            <v>40</v>
          </cell>
          <cell r="P11">
            <v>348</v>
          </cell>
        </row>
        <row r="12">
          <cell r="E12">
            <v>1196</v>
          </cell>
          <cell r="H12">
            <v>258</v>
          </cell>
          <cell r="L12">
            <v>52</v>
          </cell>
          <cell r="P12">
            <v>310</v>
          </cell>
        </row>
        <row r="13">
          <cell r="E13">
            <v>971</v>
          </cell>
          <cell r="H13">
            <v>208</v>
          </cell>
          <cell r="L13">
            <v>123</v>
          </cell>
          <cell r="P13">
            <v>331</v>
          </cell>
        </row>
        <row r="14">
          <cell r="E14">
            <v>9353</v>
          </cell>
          <cell r="H14">
            <v>234</v>
          </cell>
          <cell r="L14">
            <v>99</v>
          </cell>
          <cell r="P14">
            <v>333</v>
          </cell>
        </row>
        <row r="15">
          <cell r="E15">
            <v>446</v>
          </cell>
          <cell r="H15">
            <v>103</v>
          </cell>
          <cell r="L15">
            <v>4</v>
          </cell>
          <cell r="P15">
            <v>107</v>
          </cell>
        </row>
        <row r="16">
          <cell r="E16">
            <v>766</v>
          </cell>
          <cell r="H16">
            <v>145</v>
          </cell>
          <cell r="L16">
            <v>62</v>
          </cell>
          <cell r="P16">
            <v>207</v>
          </cell>
        </row>
        <row r="17">
          <cell r="E17">
            <v>897</v>
          </cell>
          <cell r="H17">
            <v>234</v>
          </cell>
          <cell r="L17">
            <v>23</v>
          </cell>
          <cell r="P17">
            <v>257</v>
          </cell>
        </row>
        <row r="18">
          <cell r="E18">
            <v>1715</v>
          </cell>
          <cell r="H18">
            <v>431</v>
          </cell>
          <cell r="L18">
            <v>48</v>
          </cell>
          <cell r="P18">
            <v>479</v>
          </cell>
        </row>
        <row r="19">
          <cell r="E19">
            <v>744</v>
          </cell>
          <cell r="H19">
            <v>70</v>
          </cell>
          <cell r="L19">
            <v>5</v>
          </cell>
          <cell r="P19">
            <v>75</v>
          </cell>
        </row>
        <row r="20">
          <cell r="E20">
            <v>211</v>
          </cell>
          <cell r="H20">
            <v>40</v>
          </cell>
          <cell r="L20">
            <v>6</v>
          </cell>
          <cell r="P20">
            <v>46</v>
          </cell>
        </row>
        <row r="21">
          <cell r="E21">
            <v>967</v>
          </cell>
          <cell r="H21">
            <v>232</v>
          </cell>
          <cell r="L21">
            <v>31</v>
          </cell>
          <cell r="P21">
            <v>263</v>
          </cell>
        </row>
        <row r="22">
          <cell r="E22">
            <v>642</v>
          </cell>
          <cell r="H22">
            <v>110</v>
          </cell>
          <cell r="L22">
            <v>151</v>
          </cell>
          <cell r="P22">
            <v>261</v>
          </cell>
        </row>
        <row r="23">
          <cell r="E23">
            <v>901</v>
          </cell>
          <cell r="H23">
            <v>191</v>
          </cell>
          <cell r="L23">
            <v>43</v>
          </cell>
          <cell r="P23">
            <v>234</v>
          </cell>
        </row>
        <row r="24">
          <cell r="E24">
            <v>946</v>
          </cell>
          <cell r="H24">
            <v>239</v>
          </cell>
          <cell r="L24">
            <v>25</v>
          </cell>
          <cell r="P24">
            <v>264</v>
          </cell>
        </row>
        <row r="25">
          <cell r="E25">
            <v>664</v>
          </cell>
          <cell r="H25">
            <v>92</v>
          </cell>
          <cell r="L25">
            <v>25</v>
          </cell>
          <cell r="P25">
            <v>117</v>
          </cell>
        </row>
        <row r="26">
          <cell r="E26">
            <v>606</v>
          </cell>
          <cell r="H26">
            <v>114</v>
          </cell>
          <cell r="L26">
            <v>10</v>
          </cell>
          <cell r="P26">
            <v>124</v>
          </cell>
        </row>
        <row r="27">
          <cell r="E27">
            <v>686</v>
          </cell>
          <cell r="H27">
            <v>84</v>
          </cell>
          <cell r="L27">
            <v>10</v>
          </cell>
          <cell r="P27">
            <v>94</v>
          </cell>
        </row>
        <row r="28">
          <cell r="E28">
            <v>1113</v>
          </cell>
          <cell r="H28">
            <v>295</v>
          </cell>
          <cell r="L28">
            <v>22</v>
          </cell>
          <cell r="P28">
            <v>317</v>
          </cell>
        </row>
        <row r="29">
          <cell r="E29">
            <v>508</v>
          </cell>
          <cell r="H29">
            <v>52</v>
          </cell>
          <cell r="L29">
            <v>15</v>
          </cell>
          <cell r="P29">
            <v>67</v>
          </cell>
        </row>
        <row r="30">
          <cell r="E30">
            <v>1115</v>
          </cell>
          <cell r="H30">
            <v>170</v>
          </cell>
          <cell r="L30">
            <v>72</v>
          </cell>
          <cell r="P30">
            <v>242</v>
          </cell>
        </row>
        <row r="31">
          <cell r="E31">
            <v>849</v>
          </cell>
          <cell r="H31">
            <v>186</v>
          </cell>
          <cell r="L31">
            <v>77</v>
          </cell>
          <cell r="P31">
            <v>263</v>
          </cell>
        </row>
        <row r="32">
          <cell r="E32">
            <v>302</v>
          </cell>
          <cell r="H32">
            <v>30</v>
          </cell>
          <cell r="L32">
            <v>9</v>
          </cell>
          <cell r="P32">
            <v>39</v>
          </cell>
        </row>
        <row r="33">
          <cell r="E33">
            <v>999</v>
          </cell>
          <cell r="H33">
            <v>145</v>
          </cell>
          <cell r="L33">
            <v>31</v>
          </cell>
          <cell r="P33">
            <v>176</v>
          </cell>
        </row>
        <row r="34">
          <cell r="E34">
            <v>1202</v>
          </cell>
          <cell r="H34">
            <v>190</v>
          </cell>
          <cell r="L34">
            <v>28</v>
          </cell>
          <cell r="P34">
            <v>218</v>
          </cell>
        </row>
        <row r="35">
          <cell r="E35">
            <v>0</v>
          </cell>
          <cell r="H35">
            <v>0</v>
          </cell>
        </row>
        <row r="36">
          <cell r="E36">
            <v>30327</v>
          </cell>
          <cell r="H36">
            <v>4313</v>
          </cell>
          <cell r="L36">
            <v>1106</v>
          </cell>
          <cell r="P36">
            <v>5419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9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2.00390625" style="1" customWidth="1"/>
    <col min="2" max="2" width="3.375" style="1" customWidth="1"/>
    <col min="3" max="3" width="21.125" style="1" customWidth="1"/>
    <col min="4" max="4" width="9.625" style="1" customWidth="1"/>
    <col min="5" max="5" width="9.375" style="1" customWidth="1"/>
    <col min="6" max="6" width="8.125" style="1" customWidth="1"/>
    <col min="7" max="7" width="9.125" style="1" customWidth="1"/>
    <col min="8" max="8" width="7.75390625" style="1" customWidth="1"/>
    <col min="9" max="9" width="9.125" style="1" customWidth="1"/>
    <col min="10" max="10" width="7.125" style="1" customWidth="1"/>
    <col min="11" max="11" width="9.125" style="1" customWidth="1"/>
    <col min="12" max="12" width="7.375" style="1" customWidth="1"/>
    <col min="13" max="13" width="9.125" style="1" customWidth="1"/>
    <col min="14" max="14" width="7.75390625" style="1" customWidth="1"/>
    <col min="15" max="15" width="9.125" style="1" customWidth="1"/>
    <col min="16" max="16" width="8.25390625" style="1" customWidth="1"/>
    <col min="17" max="17" width="9.125" style="1" customWidth="1"/>
    <col min="18" max="18" width="7.00390625" style="1" customWidth="1"/>
    <col min="19" max="20" width="3.625" style="1" hidden="1" customWidth="1"/>
    <col min="21" max="24" width="3.625" style="1" customWidth="1"/>
    <col min="25" max="16384" width="9.125" style="1" customWidth="1"/>
  </cols>
  <sheetData>
    <row r="1" ht="12.75">
      <c r="P1" s="2" t="s">
        <v>0</v>
      </c>
    </row>
    <row r="2" spans="1:20" ht="14.25" customHeight="1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3"/>
      <c r="S2" s="3"/>
      <c r="T2" s="3"/>
    </row>
    <row r="3" spans="1:20" ht="3.75" customHeight="1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3"/>
      <c r="S3" s="3"/>
      <c r="T3" s="3"/>
    </row>
    <row r="4" spans="1:20" ht="14.25" customHeight="1">
      <c r="A4" s="19" t="s">
        <v>2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3"/>
      <c r="S4" s="3"/>
      <c r="T4" s="3"/>
    </row>
    <row r="5" spans="2:20" ht="36" customHeight="1">
      <c r="B5" s="20" t="s">
        <v>3</v>
      </c>
      <c r="C5" s="21" t="s">
        <v>4</v>
      </c>
      <c r="D5" s="22" t="s">
        <v>5</v>
      </c>
      <c r="E5" s="22"/>
      <c r="F5" s="22" t="s">
        <v>6</v>
      </c>
      <c r="G5" s="22"/>
      <c r="H5" s="22"/>
      <c r="I5" s="22"/>
      <c r="J5" s="22" t="s">
        <v>7</v>
      </c>
      <c r="K5" s="22"/>
      <c r="L5" s="22"/>
      <c r="M5" s="22"/>
      <c r="N5" s="22" t="s">
        <v>8</v>
      </c>
      <c r="O5" s="22"/>
      <c r="P5" s="22"/>
      <c r="Q5" s="22"/>
      <c r="R5" s="3"/>
      <c r="S5" s="3"/>
      <c r="T5" s="3"/>
    </row>
    <row r="6" spans="2:20" ht="12.75" customHeight="1">
      <c r="B6" s="20"/>
      <c r="C6" s="21"/>
      <c r="D6" s="17" t="s">
        <v>9</v>
      </c>
      <c r="E6" s="17" t="s">
        <v>10</v>
      </c>
      <c r="F6" s="17" t="s">
        <v>9</v>
      </c>
      <c r="G6" s="17"/>
      <c r="H6" s="17" t="s">
        <v>10</v>
      </c>
      <c r="I6" s="17"/>
      <c r="J6" s="17" t="s">
        <v>9</v>
      </c>
      <c r="K6" s="17"/>
      <c r="L6" s="17" t="s">
        <v>10</v>
      </c>
      <c r="M6" s="17"/>
      <c r="N6" s="17" t="s">
        <v>9</v>
      </c>
      <c r="O6" s="17"/>
      <c r="P6" s="17" t="s">
        <v>10</v>
      </c>
      <c r="Q6" s="17"/>
      <c r="R6" s="3"/>
      <c r="S6" s="3"/>
      <c r="T6" s="3"/>
    </row>
    <row r="7" spans="2:20" ht="21" customHeight="1">
      <c r="B7" s="20"/>
      <c r="C7" s="21"/>
      <c r="D7" s="17"/>
      <c r="E7" s="17"/>
      <c r="F7" s="5" t="s">
        <v>11</v>
      </c>
      <c r="G7" s="6" t="s">
        <v>12</v>
      </c>
      <c r="H7" s="5" t="s">
        <v>11</v>
      </c>
      <c r="I7" s="6" t="s">
        <v>12</v>
      </c>
      <c r="J7" s="4" t="s">
        <v>11</v>
      </c>
      <c r="K7" s="6" t="s">
        <v>12</v>
      </c>
      <c r="L7" s="4" t="s">
        <v>11</v>
      </c>
      <c r="M7" s="6" t="s">
        <v>12</v>
      </c>
      <c r="N7" s="7" t="s">
        <v>11</v>
      </c>
      <c r="O7" s="6" t="s">
        <v>12</v>
      </c>
      <c r="P7" s="5" t="s">
        <v>11</v>
      </c>
      <c r="Q7" s="6" t="s">
        <v>12</v>
      </c>
      <c r="R7" s="3"/>
      <c r="S7" s="3"/>
      <c r="T7" s="3"/>
    </row>
    <row r="8" spans="2:20" ht="12" customHeight="1">
      <c r="B8" s="11" t="s">
        <v>13</v>
      </c>
      <c r="C8" s="11" t="s">
        <v>14</v>
      </c>
      <c r="D8" s="11">
        <v>1</v>
      </c>
      <c r="E8" s="11">
        <v>2</v>
      </c>
      <c r="F8" s="11">
        <v>3</v>
      </c>
      <c r="G8" s="12">
        <v>4</v>
      </c>
      <c r="H8" s="11">
        <v>5</v>
      </c>
      <c r="I8" s="12">
        <v>6</v>
      </c>
      <c r="J8" s="11">
        <v>7</v>
      </c>
      <c r="K8" s="12">
        <v>8</v>
      </c>
      <c r="L8" s="11">
        <v>9</v>
      </c>
      <c r="M8" s="12">
        <v>10</v>
      </c>
      <c r="N8" s="13">
        <v>11</v>
      </c>
      <c r="O8" s="12">
        <v>12</v>
      </c>
      <c r="P8" s="11">
        <v>13</v>
      </c>
      <c r="Q8" s="12">
        <v>14</v>
      </c>
      <c r="R8" s="3"/>
      <c r="S8" s="3"/>
      <c r="T8" s="3"/>
    </row>
    <row r="9" spans="2:28" ht="13.5" customHeight="1">
      <c r="B9" s="14">
        <v>1</v>
      </c>
      <c r="C9" s="9" t="s">
        <v>15</v>
      </c>
      <c r="D9" s="23">
        <f>'[1]8_1'!E9</f>
        <v>0</v>
      </c>
      <c r="E9" s="23">
        <f>'Z8_1'!C2</f>
        <v>0</v>
      </c>
      <c r="F9" s="24">
        <f>'[1]8_1'!H9</f>
        <v>1</v>
      </c>
      <c r="G9" s="25">
        <f>IF(D9=0,0,F9/D9*100)</f>
        <v>0</v>
      </c>
      <c r="H9" s="26">
        <v>0</v>
      </c>
      <c r="I9" s="25"/>
      <c r="J9" s="24">
        <f>'[1]8_1'!L9</f>
        <v>0</v>
      </c>
      <c r="K9" s="25">
        <f>IF(D9=0,0,J9/D9*100)</f>
        <v>0</v>
      </c>
      <c r="L9" s="24">
        <v>0</v>
      </c>
      <c r="M9" s="25"/>
      <c r="N9" s="27">
        <f>'[1]8_1'!P9</f>
        <v>1</v>
      </c>
      <c r="O9" s="25">
        <f>IF(D9=0,0,N9/D9*100)</f>
        <v>0</v>
      </c>
      <c r="P9" s="27">
        <f>SUM(H9+L9)</f>
        <v>0</v>
      </c>
      <c r="Q9" s="25"/>
      <c r="R9" s="3" t="e">
        <f>SUM(F9*100/D9)</f>
        <v>#DIV/0!</v>
      </c>
      <c r="S9" s="3" t="e">
        <f>SUM(H9*100/E9)</f>
        <v>#DIV/0!</v>
      </c>
      <c r="T9" s="3" t="e">
        <f>SUM(J9*100/D9)</f>
        <v>#DIV/0!</v>
      </c>
      <c r="U9" s="3" t="e">
        <f>SUM(L9*100/E9)</f>
        <v>#DIV/0!</v>
      </c>
      <c r="V9" s="3" t="e">
        <f>SUM(N9*100/D9)</f>
        <v>#DIV/0!</v>
      </c>
      <c r="W9" s="3" t="e">
        <f>SUM(P9*100/E9)</f>
        <v>#DIV/0!</v>
      </c>
      <c r="X9" s="8"/>
      <c r="Y9" s="8"/>
      <c r="AB9" s="8"/>
    </row>
    <row r="10" spans="2:28" ht="13.5" customHeight="1">
      <c r="B10" s="14">
        <v>2</v>
      </c>
      <c r="C10" s="9" t="s">
        <v>16</v>
      </c>
      <c r="D10" s="23">
        <f>'[1]8_1'!E10</f>
        <v>817</v>
      </c>
      <c r="E10" s="23">
        <f>'Z8_1'!C3</f>
        <v>637</v>
      </c>
      <c r="F10" s="24">
        <f>'[1]8_1'!H10</f>
        <v>151</v>
      </c>
      <c r="G10" s="25">
        <f aca="true" t="shared" si="0" ref="G10:G36">IF(D10=0,0,F10/D10*100)</f>
        <v>18.482252141982862</v>
      </c>
      <c r="H10" s="24">
        <v>54</v>
      </c>
      <c r="I10" s="25">
        <f aca="true" t="shared" si="1" ref="I10:I36">IF(E10=0,"0",H10/E10*100)</f>
        <v>8.47723704866562</v>
      </c>
      <c r="J10" s="24">
        <f>'[1]8_1'!L10</f>
        <v>95</v>
      </c>
      <c r="K10" s="25">
        <f aca="true" t="shared" si="2" ref="K10:K36">IF(D10=0,0,J10/D10*100)</f>
        <v>11.627906976744185</v>
      </c>
      <c r="L10" s="24">
        <v>6</v>
      </c>
      <c r="M10" s="25">
        <f aca="true" t="shared" si="3" ref="M10:M36">IF(E10=0,"0",L10/E10*100)</f>
        <v>0.9419152276295133</v>
      </c>
      <c r="N10" s="27">
        <f>'[1]8_1'!P10</f>
        <v>246</v>
      </c>
      <c r="O10" s="25">
        <f aca="true" t="shared" si="4" ref="O10:O36">IF(D10=0,0,N10/D10*100)</f>
        <v>30.110159118727047</v>
      </c>
      <c r="P10" s="27">
        <f aca="true" t="shared" si="5" ref="P10:P35">SUM(H10+L10)</f>
        <v>60</v>
      </c>
      <c r="Q10" s="25">
        <f aca="true" t="shared" si="6" ref="Q10:Q36">IF(E10=0,"0",P10/E10*100)</f>
        <v>9.419152276295135</v>
      </c>
      <c r="R10" s="3">
        <f aca="true" t="shared" si="7" ref="R10:R36">SUM(F10*100/D10)</f>
        <v>18.482252141982865</v>
      </c>
      <c r="S10" s="3">
        <f aca="true" t="shared" si="8" ref="S10:S36">SUM(H10*100/E10)</f>
        <v>8.47723704866562</v>
      </c>
      <c r="T10" s="3">
        <f aca="true" t="shared" si="9" ref="T10:T36">SUM(J10*100/D10)</f>
        <v>11.627906976744185</v>
      </c>
      <c r="U10" s="3">
        <f aca="true" t="shared" si="10" ref="U10:U36">SUM(L10*100/E10)</f>
        <v>0.9419152276295133</v>
      </c>
      <c r="V10" s="3">
        <f aca="true" t="shared" si="11" ref="V10:V36">SUM(N10*100/D10)</f>
        <v>30.11015911872705</v>
      </c>
      <c r="W10" s="3">
        <f aca="true" t="shared" si="12" ref="W10:W36">SUM(P10*100/E10)</f>
        <v>9.419152276295133</v>
      </c>
      <c r="X10" s="8"/>
      <c r="Y10" s="8"/>
      <c r="AB10" s="8"/>
    </row>
    <row r="11" spans="2:28" ht="13.5" customHeight="1">
      <c r="B11" s="14">
        <v>3</v>
      </c>
      <c r="C11" s="9" t="s">
        <v>17</v>
      </c>
      <c r="D11" s="23">
        <f>'[1]8_1'!E11</f>
        <v>1711</v>
      </c>
      <c r="E11" s="23">
        <f>'Z8_1'!C4</f>
        <v>666</v>
      </c>
      <c r="F11" s="24">
        <f>'[1]8_1'!H11</f>
        <v>308</v>
      </c>
      <c r="G11" s="25">
        <f t="shared" si="0"/>
        <v>18.00116890707189</v>
      </c>
      <c r="H11" s="24">
        <v>66</v>
      </c>
      <c r="I11" s="25">
        <f t="shared" si="1"/>
        <v>9.90990990990991</v>
      </c>
      <c r="J11" s="24">
        <f>'[1]8_1'!L11</f>
        <v>40</v>
      </c>
      <c r="K11" s="25">
        <f t="shared" si="2"/>
        <v>2.33781414377557</v>
      </c>
      <c r="L11" s="24">
        <v>1</v>
      </c>
      <c r="M11" s="25">
        <f t="shared" si="3"/>
        <v>0.15015015015015015</v>
      </c>
      <c r="N11" s="27">
        <f>'[1]8_1'!P11</f>
        <v>348</v>
      </c>
      <c r="O11" s="25">
        <f t="shared" si="4"/>
        <v>20.33898305084746</v>
      </c>
      <c r="P11" s="27">
        <f t="shared" si="5"/>
        <v>67</v>
      </c>
      <c r="Q11" s="25">
        <f t="shared" si="6"/>
        <v>10.06006006006006</v>
      </c>
      <c r="R11" s="3">
        <f t="shared" si="7"/>
        <v>18.00116890707189</v>
      </c>
      <c r="S11" s="3">
        <f t="shared" si="8"/>
        <v>9.90990990990991</v>
      </c>
      <c r="T11" s="3">
        <f t="shared" si="9"/>
        <v>2.33781414377557</v>
      </c>
      <c r="U11" s="3">
        <f t="shared" si="10"/>
        <v>0.15015015015015015</v>
      </c>
      <c r="V11" s="3">
        <f t="shared" si="11"/>
        <v>20.338983050847457</v>
      </c>
      <c r="W11" s="3">
        <f t="shared" si="12"/>
        <v>10.06006006006006</v>
      </c>
      <c r="X11" s="8"/>
      <c r="Y11" s="8"/>
      <c r="AB11" s="8"/>
    </row>
    <row r="12" spans="2:28" ht="13.5" customHeight="1">
      <c r="B12" s="14">
        <v>4</v>
      </c>
      <c r="C12" s="9" t="s">
        <v>18</v>
      </c>
      <c r="D12" s="23">
        <f>'[1]8_1'!E12</f>
        <v>1196</v>
      </c>
      <c r="E12" s="23">
        <f>'Z8_1'!C5</f>
        <v>1183</v>
      </c>
      <c r="F12" s="24">
        <f>'[1]8_1'!H12</f>
        <v>258</v>
      </c>
      <c r="G12" s="25">
        <f t="shared" si="0"/>
        <v>21.57190635451505</v>
      </c>
      <c r="H12" s="24">
        <v>140</v>
      </c>
      <c r="I12" s="25">
        <f t="shared" si="1"/>
        <v>11.834319526627219</v>
      </c>
      <c r="J12" s="24">
        <f>'[1]8_1'!L12</f>
        <v>52</v>
      </c>
      <c r="K12" s="25">
        <f t="shared" si="2"/>
        <v>4.3478260869565215</v>
      </c>
      <c r="L12" s="24">
        <v>14</v>
      </c>
      <c r="M12" s="25">
        <f t="shared" si="3"/>
        <v>1.183431952662722</v>
      </c>
      <c r="N12" s="27">
        <f>'[1]8_1'!P12</f>
        <v>310</v>
      </c>
      <c r="O12" s="25">
        <f t="shared" si="4"/>
        <v>25.91973244147157</v>
      </c>
      <c r="P12" s="27">
        <f t="shared" si="5"/>
        <v>154</v>
      </c>
      <c r="Q12" s="25">
        <f t="shared" si="6"/>
        <v>13.017751479289942</v>
      </c>
      <c r="R12" s="3">
        <f t="shared" si="7"/>
        <v>21.57190635451505</v>
      </c>
      <c r="S12" s="3">
        <f t="shared" si="8"/>
        <v>11.834319526627219</v>
      </c>
      <c r="T12" s="3">
        <f t="shared" si="9"/>
        <v>4.3478260869565215</v>
      </c>
      <c r="U12" s="3">
        <f t="shared" si="10"/>
        <v>1.183431952662722</v>
      </c>
      <c r="V12" s="3">
        <f t="shared" si="11"/>
        <v>25.91973244147157</v>
      </c>
      <c r="W12" s="3">
        <f t="shared" si="12"/>
        <v>13.017751479289942</v>
      </c>
      <c r="X12" s="8"/>
      <c r="Y12" s="8"/>
      <c r="AB12" s="8"/>
    </row>
    <row r="13" spans="2:28" ht="13.5" customHeight="1">
      <c r="B13" s="14">
        <v>5</v>
      </c>
      <c r="C13" s="9" t="s">
        <v>19</v>
      </c>
      <c r="D13" s="23">
        <f>'[1]8_1'!E13</f>
        <v>971</v>
      </c>
      <c r="E13" s="23">
        <f>'Z8_1'!C6</f>
        <v>711</v>
      </c>
      <c r="F13" s="24">
        <f>'[1]8_1'!H13</f>
        <v>208</v>
      </c>
      <c r="G13" s="25">
        <f t="shared" si="0"/>
        <v>21.421215242018537</v>
      </c>
      <c r="H13" s="24">
        <v>46</v>
      </c>
      <c r="I13" s="25">
        <f t="shared" si="1"/>
        <v>6.469760900140647</v>
      </c>
      <c r="J13" s="24">
        <f>'[1]8_1'!L13</f>
        <v>123</v>
      </c>
      <c r="K13" s="25">
        <f t="shared" si="2"/>
        <v>12.667353244078269</v>
      </c>
      <c r="L13" s="24">
        <v>4</v>
      </c>
      <c r="M13" s="25">
        <f t="shared" si="3"/>
        <v>0.5625879043600562</v>
      </c>
      <c r="N13" s="27">
        <f>'[1]8_1'!P13</f>
        <v>331</v>
      </c>
      <c r="O13" s="25">
        <f t="shared" si="4"/>
        <v>34.08856848609681</v>
      </c>
      <c r="P13" s="27">
        <f t="shared" si="5"/>
        <v>50</v>
      </c>
      <c r="Q13" s="25">
        <f t="shared" si="6"/>
        <v>7.032348804500703</v>
      </c>
      <c r="R13" s="3">
        <f t="shared" si="7"/>
        <v>21.421215242018537</v>
      </c>
      <c r="S13" s="3">
        <f t="shared" si="8"/>
        <v>6.469760900140647</v>
      </c>
      <c r="T13" s="3">
        <f t="shared" si="9"/>
        <v>12.667353244078269</v>
      </c>
      <c r="U13" s="3">
        <f t="shared" si="10"/>
        <v>0.5625879043600562</v>
      </c>
      <c r="V13" s="3">
        <f t="shared" si="11"/>
        <v>34.088568486096804</v>
      </c>
      <c r="W13" s="3">
        <f t="shared" si="12"/>
        <v>7.032348804500703</v>
      </c>
      <c r="X13" s="8"/>
      <c r="Y13" s="8"/>
      <c r="AB13" s="8"/>
    </row>
    <row r="14" spans="2:23" ht="13.5" customHeight="1">
      <c r="B14" s="14">
        <v>6</v>
      </c>
      <c r="C14" s="9" t="s">
        <v>20</v>
      </c>
      <c r="D14" s="23">
        <f>'[1]8_1'!E14</f>
        <v>9353</v>
      </c>
      <c r="E14" s="23">
        <f>'Z8_1'!C7</f>
        <v>910</v>
      </c>
      <c r="F14" s="24">
        <f>'[1]8_1'!H14</f>
        <v>234</v>
      </c>
      <c r="G14" s="25">
        <f t="shared" si="0"/>
        <v>2.5018710574147334</v>
      </c>
      <c r="H14" s="24">
        <v>131</v>
      </c>
      <c r="I14" s="25">
        <f t="shared" si="1"/>
        <v>14.395604395604394</v>
      </c>
      <c r="J14" s="24">
        <f>'[1]8_1'!L14</f>
        <v>99</v>
      </c>
      <c r="K14" s="25">
        <f t="shared" si="2"/>
        <v>1.0584839089062332</v>
      </c>
      <c r="L14" s="24">
        <v>9</v>
      </c>
      <c r="M14" s="25">
        <f t="shared" si="3"/>
        <v>0.9890109890109889</v>
      </c>
      <c r="N14" s="27">
        <f>'[1]8_1'!P14</f>
        <v>333</v>
      </c>
      <c r="O14" s="25">
        <f t="shared" si="4"/>
        <v>3.5603549663209666</v>
      </c>
      <c r="P14" s="27">
        <f t="shared" si="5"/>
        <v>140</v>
      </c>
      <c r="Q14" s="25">
        <f t="shared" si="6"/>
        <v>15.384615384615385</v>
      </c>
      <c r="R14" s="3">
        <f t="shared" si="7"/>
        <v>2.5018710574147334</v>
      </c>
      <c r="S14" s="3">
        <f t="shared" si="8"/>
        <v>14.395604395604396</v>
      </c>
      <c r="T14" s="3">
        <f t="shared" si="9"/>
        <v>1.0584839089062332</v>
      </c>
      <c r="U14" s="3">
        <f t="shared" si="10"/>
        <v>0.989010989010989</v>
      </c>
      <c r="V14" s="3">
        <f t="shared" si="11"/>
        <v>3.5603549663209666</v>
      </c>
      <c r="W14" s="3">
        <f t="shared" si="12"/>
        <v>15.384615384615385</v>
      </c>
    </row>
    <row r="15" spans="2:28" ht="13.5" customHeight="1">
      <c r="B15" s="14">
        <v>7</v>
      </c>
      <c r="C15" s="9" t="s">
        <v>21</v>
      </c>
      <c r="D15" s="23">
        <f>'[1]8_1'!E15</f>
        <v>446</v>
      </c>
      <c r="E15" s="23">
        <f>'Z8_1'!C8</f>
        <v>403</v>
      </c>
      <c r="F15" s="24">
        <f>'[1]8_1'!H15</f>
        <v>103</v>
      </c>
      <c r="G15" s="25">
        <f t="shared" si="0"/>
        <v>23.094170403587444</v>
      </c>
      <c r="H15" s="24">
        <v>76</v>
      </c>
      <c r="I15" s="25">
        <f t="shared" si="1"/>
        <v>18.858560794044664</v>
      </c>
      <c r="J15" s="24">
        <f>'[1]8_1'!L15</f>
        <v>4</v>
      </c>
      <c r="K15" s="25">
        <f t="shared" si="2"/>
        <v>0.8968609865470852</v>
      </c>
      <c r="L15" s="24">
        <v>5</v>
      </c>
      <c r="M15" s="25">
        <f t="shared" si="3"/>
        <v>1.240694789081886</v>
      </c>
      <c r="N15" s="27">
        <f>'[1]8_1'!P15</f>
        <v>107</v>
      </c>
      <c r="O15" s="25">
        <f t="shared" si="4"/>
        <v>23.99103139013453</v>
      </c>
      <c r="P15" s="27">
        <f t="shared" si="5"/>
        <v>81</v>
      </c>
      <c r="Q15" s="25">
        <f t="shared" si="6"/>
        <v>20.099255583126553</v>
      </c>
      <c r="R15" s="3">
        <f t="shared" si="7"/>
        <v>23.094170403587444</v>
      </c>
      <c r="S15" s="3">
        <f t="shared" si="8"/>
        <v>18.858560794044664</v>
      </c>
      <c r="T15" s="3">
        <f t="shared" si="9"/>
        <v>0.8968609865470852</v>
      </c>
      <c r="U15" s="3">
        <f t="shared" si="10"/>
        <v>1.2406947890818858</v>
      </c>
      <c r="V15" s="3">
        <f t="shared" si="11"/>
        <v>23.99103139013453</v>
      </c>
      <c r="W15" s="3">
        <f t="shared" si="12"/>
        <v>20.09925558312655</v>
      </c>
      <c r="X15" s="8"/>
      <c r="Y15" s="8"/>
      <c r="AB15" s="8"/>
    </row>
    <row r="16" spans="2:28" ht="13.5" customHeight="1">
      <c r="B16" s="14">
        <v>8</v>
      </c>
      <c r="C16" s="9" t="s">
        <v>22</v>
      </c>
      <c r="D16" s="23">
        <f>'[1]8_1'!E16</f>
        <v>766</v>
      </c>
      <c r="E16" s="23">
        <f>'Z8_1'!C9</f>
        <v>1169</v>
      </c>
      <c r="F16" s="24">
        <f>'[1]8_1'!H16</f>
        <v>145</v>
      </c>
      <c r="G16" s="25">
        <f t="shared" si="0"/>
        <v>18.929503916449086</v>
      </c>
      <c r="H16" s="24">
        <v>89</v>
      </c>
      <c r="I16" s="25">
        <f t="shared" si="1"/>
        <v>7.613344739093241</v>
      </c>
      <c r="J16" s="24">
        <f>'[1]8_1'!L16</f>
        <v>62</v>
      </c>
      <c r="K16" s="25">
        <f t="shared" si="2"/>
        <v>8.093994778067886</v>
      </c>
      <c r="L16" s="24">
        <v>7</v>
      </c>
      <c r="M16" s="25">
        <f t="shared" si="3"/>
        <v>0.5988023952095809</v>
      </c>
      <c r="N16" s="27">
        <f>'[1]8_1'!P16</f>
        <v>207</v>
      </c>
      <c r="O16" s="25">
        <f t="shared" si="4"/>
        <v>27.023498694516974</v>
      </c>
      <c r="P16" s="27">
        <f t="shared" si="5"/>
        <v>96</v>
      </c>
      <c r="Q16" s="25">
        <f t="shared" si="6"/>
        <v>8.212147134302823</v>
      </c>
      <c r="R16" s="3">
        <f t="shared" si="7"/>
        <v>18.929503916449086</v>
      </c>
      <c r="S16" s="3">
        <f t="shared" si="8"/>
        <v>7.613344739093242</v>
      </c>
      <c r="T16" s="3">
        <f t="shared" si="9"/>
        <v>8.093994778067884</v>
      </c>
      <c r="U16" s="3">
        <f t="shared" si="10"/>
        <v>0.5988023952095808</v>
      </c>
      <c r="V16" s="3">
        <f t="shared" si="11"/>
        <v>27.02349869451697</v>
      </c>
      <c r="W16" s="3">
        <f t="shared" si="12"/>
        <v>8.212147134302823</v>
      </c>
      <c r="X16" s="8"/>
      <c r="Y16" s="8"/>
      <c r="AB16" s="8"/>
    </row>
    <row r="17" spans="2:28" ht="13.5" customHeight="1">
      <c r="B17" s="14">
        <v>9</v>
      </c>
      <c r="C17" s="9" t="s">
        <v>23</v>
      </c>
      <c r="D17" s="23">
        <f>'[1]8_1'!E17</f>
        <v>897</v>
      </c>
      <c r="E17" s="23">
        <f>'Z8_1'!C10</f>
        <v>588</v>
      </c>
      <c r="F17" s="24">
        <f>'[1]8_1'!H17</f>
        <v>234</v>
      </c>
      <c r="G17" s="25">
        <f t="shared" si="0"/>
        <v>26.08695652173913</v>
      </c>
      <c r="H17" s="24">
        <v>180</v>
      </c>
      <c r="I17" s="25">
        <f t="shared" si="1"/>
        <v>30.612244897959183</v>
      </c>
      <c r="J17" s="24">
        <f>'[1]8_1'!L17</f>
        <v>23</v>
      </c>
      <c r="K17" s="25">
        <f t="shared" si="2"/>
        <v>2.564102564102564</v>
      </c>
      <c r="L17" s="24">
        <v>4</v>
      </c>
      <c r="M17" s="25">
        <f t="shared" si="3"/>
        <v>0.6802721088435374</v>
      </c>
      <c r="N17" s="27">
        <f>'[1]8_1'!P17</f>
        <v>257</v>
      </c>
      <c r="O17" s="25">
        <f t="shared" si="4"/>
        <v>28.651059085841695</v>
      </c>
      <c r="P17" s="27">
        <f t="shared" si="5"/>
        <v>184</v>
      </c>
      <c r="Q17" s="25">
        <f t="shared" si="6"/>
        <v>31.292517006802722</v>
      </c>
      <c r="R17" s="3">
        <f t="shared" si="7"/>
        <v>26.08695652173913</v>
      </c>
      <c r="S17" s="3">
        <f t="shared" si="8"/>
        <v>30.612244897959183</v>
      </c>
      <c r="T17" s="3">
        <f t="shared" si="9"/>
        <v>2.5641025641025643</v>
      </c>
      <c r="U17" s="3">
        <f t="shared" si="10"/>
        <v>0.6802721088435374</v>
      </c>
      <c r="V17" s="3">
        <f t="shared" si="11"/>
        <v>28.651059085841695</v>
      </c>
      <c r="W17" s="3">
        <f t="shared" si="12"/>
        <v>31.292517006802722</v>
      </c>
      <c r="X17" s="8"/>
      <c r="Y17" s="8"/>
      <c r="AB17" s="8"/>
    </row>
    <row r="18" spans="2:28" ht="13.5" customHeight="1">
      <c r="B18" s="14">
        <v>10</v>
      </c>
      <c r="C18" s="9" t="s">
        <v>24</v>
      </c>
      <c r="D18" s="23">
        <f>'[1]8_1'!E18</f>
        <v>1715</v>
      </c>
      <c r="E18" s="23">
        <f>'Z8_1'!C11</f>
        <v>949</v>
      </c>
      <c r="F18" s="24">
        <f>'[1]8_1'!H18</f>
        <v>431</v>
      </c>
      <c r="G18" s="25">
        <f t="shared" si="0"/>
        <v>25.131195335276967</v>
      </c>
      <c r="H18" s="24">
        <v>130</v>
      </c>
      <c r="I18" s="25">
        <f t="shared" si="1"/>
        <v>13.698630136986301</v>
      </c>
      <c r="J18" s="24">
        <f>'[1]8_1'!L18</f>
        <v>48</v>
      </c>
      <c r="K18" s="25">
        <f t="shared" si="2"/>
        <v>2.7988338192419824</v>
      </c>
      <c r="L18" s="24">
        <v>5</v>
      </c>
      <c r="M18" s="25">
        <f t="shared" si="3"/>
        <v>0.5268703898840885</v>
      </c>
      <c r="N18" s="27">
        <f>'[1]8_1'!P18</f>
        <v>479</v>
      </c>
      <c r="O18" s="25">
        <f t="shared" si="4"/>
        <v>27.930029154518948</v>
      </c>
      <c r="P18" s="27">
        <f t="shared" si="5"/>
        <v>135</v>
      </c>
      <c r="Q18" s="25">
        <f t="shared" si="6"/>
        <v>14.225500526870391</v>
      </c>
      <c r="R18" s="3">
        <f t="shared" si="7"/>
        <v>25.131195335276967</v>
      </c>
      <c r="S18" s="3">
        <f t="shared" si="8"/>
        <v>13.698630136986301</v>
      </c>
      <c r="T18" s="3">
        <f t="shared" si="9"/>
        <v>2.7988338192419824</v>
      </c>
      <c r="U18" s="3">
        <f t="shared" si="10"/>
        <v>0.5268703898840885</v>
      </c>
      <c r="V18" s="3">
        <f t="shared" si="11"/>
        <v>27.93002915451895</v>
      </c>
      <c r="W18" s="3">
        <f t="shared" si="12"/>
        <v>14.22550052687039</v>
      </c>
      <c r="X18" s="8"/>
      <c r="Y18" s="8"/>
      <c r="AB18" s="8"/>
    </row>
    <row r="19" spans="2:28" ht="13.5" customHeight="1">
      <c r="B19" s="14">
        <v>11</v>
      </c>
      <c r="C19" s="9" t="s">
        <v>25</v>
      </c>
      <c r="D19" s="23">
        <f>'[1]8_1'!E19</f>
        <v>744</v>
      </c>
      <c r="E19" s="23">
        <f>'Z8_1'!C12</f>
        <v>370</v>
      </c>
      <c r="F19" s="24">
        <f>'[1]8_1'!H19</f>
        <v>70</v>
      </c>
      <c r="G19" s="25">
        <f t="shared" si="0"/>
        <v>9.408602150537634</v>
      </c>
      <c r="H19" s="24">
        <v>40</v>
      </c>
      <c r="I19" s="25">
        <f t="shared" si="1"/>
        <v>10.81081081081081</v>
      </c>
      <c r="J19" s="24">
        <f>'[1]8_1'!L19</f>
        <v>5</v>
      </c>
      <c r="K19" s="25">
        <f t="shared" si="2"/>
        <v>0.6720430107526881</v>
      </c>
      <c r="L19" s="24">
        <v>1</v>
      </c>
      <c r="M19" s="25">
        <f t="shared" si="3"/>
        <v>0.2702702702702703</v>
      </c>
      <c r="N19" s="27">
        <f>'[1]8_1'!P19</f>
        <v>75</v>
      </c>
      <c r="O19" s="25">
        <f t="shared" si="4"/>
        <v>10.080645161290322</v>
      </c>
      <c r="P19" s="27">
        <f t="shared" si="5"/>
        <v>41</v>
      </c>
      <c r="Q19" s="25">
        <f t="shared" si="6"/>
        <v>11.081081081081082</v>
      </c>
      <c r="R19" s="3">
        <f t="shared" si="7"/>
        <v>9.408602150537634</v>
      </c>
      <c r="S19" s="3">
        <f t="shared" si="8"/>
        <v>10.81081081081081</v>
      </c>
      <c r="T19" s="3">
        <f t="shared" si="9"/>
        <v>0.6720430107526881</v>
      </c>
      <c r="U19" s="3">
        <f t="shared" si="10"/>
        <v>0.2702702702702703</v>
      </c>
      <c r="V19" s="3">
        <f t="shared" si="11"/>
        <v>10.080645161290322</v>
      </c>
      <c r="W19" s="3">
        <f t="shared" si="12"/>
        <v>11.08108108108108</v>
      </c>
      <c r="X19" s="8"/>
      <c r="Y19" s="8"/>
      <c r="AB19" s="8"/>
    </row>
    <row r="20" spans="2:28" ht="13.5" customHeight="1">
      <c r="B20" s="14">
        <v>12</v>
      </c>
      <c r="C20" s="9" t="s">
        <v>26</v>
      </c>
      <c r="D20" s="23">
        <f>'[1]8_1'!E20</f>
        <v>211</v>
      </c>
      <c r="E20" s="23">
        <f>'Z8_1'!C13</f>
        <v>244</v>
      </c>
      <c r="F20" s="24">
        <f>'[1]8_1'!H20</f>
        <v>40</v>
      </c>
      <c r="G20" s="25">
        <f t="shared" si="0"/>
        <v>18.95734597156398</v>
      </c>
      <c r="H20" s="24">
        <v>37</v>
      </c>
      <c r="I20" s="25">
        <f t="shared" si="1"/>
        <v>15.163934426229508</v>
      </c>
      <c r="J20" s="24">
        <f>'[1]8_1'!L20</f>
        <v>6</v>
      </c>
      <c r="K20" s="25">
        <f t="shared" si="2"/>
        <v>2.843601895734597</v>
      </c>
      <c r="L20" s="24">
        <v>13</v>
      </c>
      <c r="M20" s="25">
        <f t="shared" si="3"/>
        <v>5.327868852459016</v>
      </c>
      <c r="N20" s="27">
        <f>'[1]8_1'!P20</f>
        <v>46</v>
      </c>
      <c r="O20" s="25">
        <f t="shared" si="4"/>
        <v>21.80094786729858</v>
      </c>
      <c r="P20" s="27">
        <f t="shared" si="5"/>
        <v>50</v>
      </c>
      <c r="Q20" s="25">
        <f t="shared" si="6"/>
        <v>20.491803278688526</v>
      </c>
      <c r="R20" s="3">
        <f t="shared" si="7"/>
        <v>18.95734597156398</v>
      </c>
      <c r="S20" s="3">
        <f t="shared" si="8"/>
        <v>15.163934426229508</v>
      </c>
      <c r="T20" s="3">
        <f t="shared" si="9"/>
        <v>2.843601895734597</v>
      </c>
      <c r="U20" s="3">
        <f t="shared" si="10"/>
        <v>5.327868852459017</v>
      </c>
      <c r="V20" s="3">
        <f t="shared" si="11"/>
        <v>21.80094786729858</v>
      </c>
      <c r="W20" s="3">
        <f t="shared" si="12"/>
        <v>20.491803278688526</v>
      </c>
      <c r="X20" s="8"/>
      <c r="Y20" s="8"/>
      <c r="AB20" s="8"/>
    </row>
    <row r="21" spans="2:28" ht="13.5" customHeight="1">
      <c r="B21" s="14">
        <v>13</v>
      </c>
      <c r="C21" s="9" t="s">
        <v>27</v>
      </c>
      <c r="D21" s="23">
        <f>'[1]8_1'!E21</f>
        <v>967</v>
      </c>
      <c r="E21" s="23">
        <f>'Z8_1'!C14</f>
        <v>1129</v>
      </c>
      <c r="F21" s="24">
        <f>'[1]8_1'!H21</f>
        <v>232</v>
      </c>
      <c r="G21" s="25">
        <f t="shared" si="0"/>
        <v>23.991726990692865</v>
      </c>
      <c r="H21" s="24">
        <v>212</v>
      </c>
      <c r="I21" s="25">
        <f t="shared" si="1"/>
        <v>18.777679362267495</v>
      </c>
      <c r="J21" s="24">
        <f>'[1]8_1'!L21</f>
        <v>31</v>
      </c>
      <c r="K21" s="25">
        <f t="shared" si="2"/>
        <v>3.205791106514995</v>
      </c>
      <c r="L21" s="24">
        <v>8</v>
      </c>
      <c r="M21" s="25">
        <f t="shared" si="3"/>
        <v>0.70859167404783</v>
      </c>
      <c r="N21" s="27">
        <f>'[1]8_1'!P21</f>
        <v>263</v>
      </c>
      <c r="O21" s="25">
        <f t="shared" si="4"/>
        <v>27.19751809720786</v>
      </c>
      <c r="P21" s="27">
        <f t="shared" si="5"/>
        <v>220</v>
      </c>
      <c r="Q21" s="25">
        <f t="shared" si="6"/>
        <v>19.486271036315323</v>
      </c>
      <c r="R21" s="3">
        <f t="shared" si="7"/>
        <v>23.991726990692865</v>
      </c>
      <c r="S21" s="3">
        <f t="shared" si="8"/>
        <v>18.777679362267495</v>
      </c>
      <c r="T21" s="3">
        <f t="shared" si="9"/>
        <v>3.2057911065149947</v>
      </c>
      <c r="U21" s="3">
        <f>SUM(L21*100/E21)</f>
        <v>0.70859167404783</v>
      </c>
      <c r="V21" s="3">
        <f t="shared" si="11"/>
        <v>27.19751809720786</v>
      </c>
      <c r="W21" s="3">
        <f t="shared" si="12"/>
        <v>19.486271036315323</v>
      </c>
      <c r="X21" s="8"/>
      <c r="Y21" s="8"/>
      <c r="AB21" s="8"/>
    </row>
    <row r="22" spans="2:28" ht="13.5" customHeight="1">
      <c r="B22" s="14">
        <v>14</v>
      </c>
      <c r="C22" s="9" t="s">
        <v>28</v>
      </c>
      <c r="D22" s="23">
        <f>'[1]8_1'!E22</f>
        <v>642</v>
      </c>
      <c r="E22" s="23">
        <f>'Z8_1'!C15</f>
        <v>387</v>
      </c>
      <c r="F22" s="24">
        <f>'[1]8_1'!H22</f>
        <v>110</v>
      </c>
      <c r="G22" s="25">
        <f t="shared" si="0"/>
        <v>17.133956386292834</v>
      </c>
      <c r="H22" s="24">
        <v>54</v>
      </c>
      <c r="I22" s="25">
        <f t="shared" si="1"/>
        <v>13.953488372093023</v>
      </c>
      <c r="J22" s="24">
        <f>'[1]8_1'!L22</f>
        <v>151</v>
      </c>
      <c r="K22" s="25">
        <f t="shared" si="2"/>
        <v>23.5202492211838</v>
      </c>
      <c r="L22" s="24">
        <v>2</v>
      </c>
      <c r="M22" s="25">
        <f t="shared" si="3"/>
        <v>0.516795865633075</v>
      </c>
      <c r="N22" s="27">
        <f>'[1]8_1'!P22</f>
        <v>261</v>
      </c>
      <c r="O22" s="25">
        <f t="shared" si="4"/>
        <v>40.654205607476634</v>
      </c>
      <c r="P22" s="27">
        <f t="shared" si="5"/>
        <v>56</v>
      </c>
      <c r="Q22" s="25">
        <f t="shared" si="6"/>
        <v>14.470284237726098</v>
      </c>
      <c r="R22" s="3">
        <f t="shared" si="7"/>
        <v>17.133956386292834</v>
      </c>
      <c r="S22" s="3">
        <f t="shared" si="8"/>
        <v>13.953488372093023</v>
      </c>
      <c r="T22" s="3">
        <f t="shared" si="9"/>
        <v>23.5202492211838</v>
      </c>
      <c r="U22" s="3">
        <f t="shared" si="10"/>
        <v>0.5167958656330749</v>
      </c>
      <c r="V22" s="3">
        <f t="shared" si="11"/>
        <v>40.654205607476634</v>
      </c>
      <c r="W22" s="3">
        <f t="shared" si="12"/>
        <v>14.470284237726098</v>
      </c>
      <c r="X22" s="8"/>
      <c r="Y22" s="8"/>
      <c r="AB22" s="8"/>
    </row>
    <row r="23" spans="2:28" ht="13.5" customHeight="1">
      <c r="B23" s="14">
        <v>15</v>
      </c>
      <c r="C23" s="9" t="s">
        <v>29</v>
      </c>
      <c r="D23" s="23">
        <f>'[1]8_1'!E23</f>
        <v>901</v>
      </c>
      <c r="E23" s="23">
        <f>'Z8_1'!C16</f>
        <v>1001</v>
      </c>
      <c r="F23" s="24">
        <f>'[1]8_1'!H23</f>
        <v>191</v>
      </c>
      <c r="G23" s="25">
        <f t="shared" si="0"/>
        <v>21.198668146503884</v>
      </c>
      <c r="H23" s="24">
        <v>139</v>
      </c>
      <c r="I23" s="25">
        <f t="shared" si="1"/>
        <v>13.886113886113884</v>
      </c>
      <c r="J23" s="24">
        <f>'[1]8_1'!L23</f>
        <v>43</v>
      </c>
      <c r="K23" s="25">
        <f t="shared" si="2"/>
        <v>4.772475027746948</v>
      </c>
      <c r="L23" s="24">
        <v>7</v>
      </c>
      <c r="M23" s="25">
        <f t="shared" si="3"/>
        <v>0.6993006993006993</v>
      </c>
      <c r="N23" s="27">
        <f>'[1]8_1'!P23</f>
        <v>234</v>
      </c>
      <c r="O23" s="25">
        <f t="shared" si="4"/>
        <v>25.971143174250834</v>
      </c>
      <c r="P23" s="27">
        <f t="shared" si="5"/>
        <v>146</v>
      </c>
      <c r="Q23" s="25">
        <f t="shared" si="6"/>
        <v>14.585414585414586</v>
      </c>
      <c r="R23" s="3">
        <f t="shared" si="7"/>
        <v>21.198668146503884</v>
      </c>
      <c r="S23" s="3">
        <f t="shared" si="8"/>
        <v>13.886113886113886</v>
      </c>
      <c r="T23" s="3">
        <f t="shared" si="9"/>
        <v>4.772475027746948</v>
      </c>
      <c r="U23" s="3">
        <f t="shared" si="10"/>
        <v>0.6993006993006993</v>
      </c>
      <c r="V23" s="3">
        <f t="shared" si="11"/>
        <v>25.971143174250834</v>
      </c>
      <c r="W23" s="3">
        <f t="shared" si="12"/>
        <v>14.585414585414586</v>
      </c>
      <c r="X23" s="8"/>
      <c r="Y23" s="8"/>
      <c r="AB23" s="8"/>
    </row>
    <row r="24" spans="2:28" ht="13.5" customHeight="1">
      <c r="B24" s="14">
        <v>16</v>
      </c>
      <c r="C24" s="9" t="s">
        <v>30</v>
      </c>
      <c r="D24" s="23">
        <f>'[1]8_1'!E24</f>
        <v>946</v>
      </c>
      <c r="E24" s="23">
        <f>'Z8_1'!C17</f>
        <v>638</v>
      </c>
      <c r="F24" s="24">
        <f>'[1]8_1'!H24</f>
        <v>239</v>
      </c>
      <c r="G24" s="25">
        <f t="shared" si="0"/>
        <v>25.26427061310782</v>
      </c>
      <c r="H24" s="24">
        <v>61</v>
      </c>
      <c r="I24" s="25">
        <f t="shared" si="1"/>
        <v>9.561128526645767</v>
      </c>
      <c r="J24" s="24">
        <f>'[1]8_1'!L24</f>
        <v>25</v>
      </c>
      <c r="K24" s="25">
        <f t="shared" si="2"/>
        <v>2.6427061310782243</v>
      </c>
      <c r="L24" s="24">
        <v>4</v>
      </c>
      <c r="M24" s="25">
        <f t="shared" si="3"/>
        <v>0.6269592476489028</v>
      </c>
      <c r="N24" s="27">
        <f>'[1]8_1'!P24</f>
        <v>264</v>
      </c>
      <c r="O24" s="25">
        <f t="shared" si="4"/>
        <v>27.906976744186046</v>
      </c>
      <c r="P24" s="27">
        <f t="shared" si="5"/>
        <v>65</v>
      </c>
      <c r="Q24" s="25">
        <f t="shared" si="6"/>
        <v>10.18808777429467</v>
      </c>
      <c r="R24" s="3">
        <f t="shared" si="7"/>
        <v>25.264270613107822</v>
      </c>
      <c r="S24" s="3">
        <f t="shared" si="8"/>
        <v>9.561128526645769</v>
      </c>
      <c r="T24" s="3">
        <f t="shared" si="9"/>
        <v>2.6427061310782243</v>
      </c>
      <c r="U24" s="3">
        <f t="shared" si="10"/>
        <v>0.6269592476489029</v>
      </c>
      <c r="V24" s="3">
        <f t="shared" si="11"/>
        <v>27.906976744186046</v>
      </c>
      <c r="W24" s="3">
        <f t="shared" si="12"/>
        <v>10.18808777429467</v>
      </c>
      <c r="X24" s="8"/>
      <c r="Y24" s="8"/>
      <c r="AB24" s="8"/>
    </row>
    <row r="25" spans="2:28" ht="13.5" customHeight="1">
      <c r="B25" s="14">
        <v>17</v>
      </c>
      <c r="C25" s="9" t="s">
        <v>31</v>
      </c>
      <c r="D25" s="23">
        <f>'[1]8_1'!E25</f>
        <v>664</v>
      </c>
      <c r="E25" s="23">
        <f>'Z8_1'!C18</f>
        <v>538</v>
      </c>
      <c r="F25" s="24">
        <f>'[1]8_1'!H25</f>
        <v>92</v>
      </c>
      <c r="G25" s="25">
        <f t="shared" si="0"/>
        <v>13.855421686746988</v>
      </c>
      <c r="H25" s="24">
        <v>38</v>
      </c>
      <c r="I25" s="25">
        <f t="shared" si="1"/>
        <v>7.063197026022305</v>
      </c>
      <c r="J25" s="24">
        <f>'[1]8_1'!L25</f>
        <v>25</v>
      </c>
      <c r="K25" s="25">
        <f t="shared" si="2"/>
        <v>3.7650602409638556</v>
      </c>
      <c r="L25" s="24">
        <v>5</v>
      </c>
      <c r="M25" s="25">
        <f t="shared" si="3"/>
        <v>0.929368029739777</v>
      </c>
      <c r="N25" s="27">
        <f>'[1]8_1'!P25</f>
        <v>117</v>
      </c>
      <c r="O25" s="25">
        <f t="shared" si="4"/>
        <v>17.620481927710845</v>
      </c>
      <c r="P25" s="27">
        <f t="shared" si="5"/>
        <v>43</v>
      </c>
      <c r="Q25" s="25">
        <f t="shared" si="6"/>
        <v>7.992565055762081</v>
      </c>
      <c r="R25" s="3">
        <f t="shared" si="7"/>
        <v>13.855421686746988</v>
      </c>
      <c r="S25" s="3">
        <f t="shared" si="8"/>
        <v>7.063197026022305</v>
      </c>
      <c r="T25" s="3">
        <f t="shared" si="9"/>
        <v>3.7650602409638556</v>
      </c>
      <c r="U25" s="3">
        <f t="shared" si="10"/>
        <v>0.929368029739777</v>
      </c>
      <c r="V25" s="3">
        <f t="shared" si="11"/>
        <v>17.620481927710845</v>
      </c>
      <c r="W25" s="3">
        <f t="shared" si="12"/>
        <v>7.992565055762082</v>
      </c>
      <c r="X25" s="8"/>
      <c r="Y25" s="8"/>
      <c r="AB25" s="8"/>
    </row>
    <row r="26" spans="2:28" ht="13.5" customHeight="1">
      <c r="B26" s="14">
        <v>18</v>
      </c>
      <c r="C26" s="9" t="s">
        <v>32</v>
      </c>
      <c r="D26" s="23">
        <f>'[1]8_1'!E26</f>
        <v>606</v>
      </c>
      <c r="E26" s="23">
        <f>'Z8_1'!C19</f>
        <v>551</v>
      </c>
      <c r="F26" s="24">
        <f>'[1]8_1'!H26</f>
        <v>114</v>
      </c>
      <c r="G26" s="25">
        <f t="shared" si="0"/>
        <v>18.81188118811881</v>
      </c>
      <c r="H26" s="24">
        <v>58</v>
      </c>
      <c r="I26" s="25">
        <f t="shared" si="1"/>
        <v>10.526315789473683</v>
      </c>
      <c r="J26" s="24">
        <f>'[1]8_1'!L26</f>
        <v>10</v>
      </c>
      <c r="K26" s="25">
        <f t="shared" si="2"/>
        <v>1.65016501650165</v>
      </c>
      <c r="L26" s="24">
        <v>1</v>
      </c>
      <c r="M26" s="25">
        <f t="shared" si="3"/>
        <v>0.18148820326678766</v>
      </c>
      <c r="N26" s="27">
        <f>'[1]8_1'!P26</f>
        <v>124</v>
      </c>
      <c r="O26" s="25">
        <f t="shared" si="4"/>
        <v>20.462046204620464</v>
      </c>
      <c r="P26" s="27">
        <f t="shared" si="5"/>
        <v>59</v>
      </c>
      <c r="Q26" s="25">
        <f t="shared" si="6"/>
        <v>10.707803992740473</v>
      </c>
      <c r="R26" s="3">
        <f t="shared" si="7"/>
        <v>18.81188118811881</v>
      </c>
      <c r="S26" s="3">
        <f t="shared" si="8"/>
        <v>10.526315789473685</v>
      </c>
      <c r="T26" s="3">
        <f t="shared" si="9"/>
        <v>1.6501650165016502</v>
      </c>
      <c r="U26" s="3">
        <f t="shared" si="10"/>
        <v>0.18148820326678766</v>
      </c>
      <c r="V26" s="3">
        <f t="shared" si="11"/>
        <v>20.462046204620464</v>
      </c>
      <c r="W26" s="3">
        <f t="shared" si="12"/>
        <v>10.707803992740471</v>
      </c>
      <c r="X26" s="8"/>
      <c r="Y26" s="8"/>
      <c r="AB26" s="8"/>
    </row>
    <row r="27" spans="2:28" ht="13.5" customHeight="1">
      <c r="B27" s="14">
        <v>19</v>
      </c>
      <c r="C27" s="9" t="s">
        <v>33</v>
      </c>
      <c r="D27" s="23">
        <f>'[1]8_1'!E27</f>
        <v>686</v>
      </c>
      <c r="E27" s="23">
        <f>'Z8_1'!C20</f>
        <v>431</v>
      </c>
      <c r="F27" s="24">
        <f>'[1]8_1'!H27</f>
        <v>84</v>
      </c>
      <c r="G27" s="25">
        <f t="shared" si="0"/>
        <v>12.244897959183673</v>
      </c>
      <c r="H27" s="24">
        <v>64</v>
      </c>
      <c r="I27" s="25">
        <f t="shared" si="1"/>
        <v>14.849187935034802</v>
      </c>
      <c r="J27" s="24">
        <f>'[1]8_1'!L27</f>
        <v>10</v>
      </c>
      <c r="K27" s="25">
        <f t="shared" si="2"/>
        <v>1.4577259475218658</v>
      </c>
      <c r="L27" s="24">
        <v>4</v>
      </c>
      <c r="M27" s="25">
        <f t="shared" si="3"/>
        <v>0.9280742459396751</v>
      </c>
      <c r="N27" s="27">
        <f>'[1]8_1'!P27</f>
        <v>94</v>
      </c>
      <c r="O27" s="25">
        <f t="shared" si="4"/>
        <v>13.702623906705538</v>
      </c>
      <c r="P27" s="27">
        <f t="shared" si="5"/>
        <v>68</v>
      </c>
      <c r="Q27" s="25">
        <f t="shared" si="6"/>
        <v>15.777262180974477</v>
      </c>
      <c r="R27" s="3">
        <f t="shared" si="7"/>
        <v>12.244897959183673</v>
      </c>
      <c r="S27" s="3">
        <f t="shared" si="8"/>
        <v>14.849187935034802</v>
      </c>
      <c r="T27" s="3">
        <f t="shared" si="9"/>
        <v>1.4577259475218658</v>
      </c>
      <c r="U27" s="3">
        <f t="shared" si="10"/>
        <v>0.9280742459396751</v>
      </c>
      <c r="V27" s="3">
        <f t="shared" si="11"/>
        <v>13.70262390670554</v>
      </c>
      <c r="W27" s="3">
        <f t="shared" si="12"/>
        <v>15.777262180974478</v>
      </c>
      <c r="X27" s="8"/>
      <c r="Y27" s="8"/>
      <c r="AB27" s="8"/>
    </row>
    <row r="28" spans="2:28" ht="13.5" customHeight="1">
      <c r="B28" s="14">
        <v>20</v>
      </c>
      <c r="C28" s="9" t="s">
        <v>34</v>
      </c>
      <c r="D28" s="23">
        <f>'[1]8_1'!E28</f>
        <v>1113</v>
      </c>
      <c r="E28" s="23">
        <f>'Z8_1'!C21</f>
        <v>1157</v>
      </c>
      <c r="F28" s="24">
        <f>'[1]8_1'!H28</f>
        <v>295</v>
      </c>
      <c r="G28" s="25">
        <f t="shared" si="0"/>
        <v>26.504941599281224</v>
      </c>
      <c r="H28" s="24">
        <v>112</v>
      </c>
      <c r="I28" s="25">
        <f t="shared" si="1"/>
        <v>9.680207433016422</v>
      </c>
      <c r="J28" s="24">
        <f>'[1]8_1'!L28</f>
        <v>22</v>
      </c>
      <c r="K28" s="25">
        <f t="shared" si="2"/>
        <v>1.9766397124887691</v>
      </c>
      <c r="L28" s="24">
        <v>6</v>
      </c>
      <c r="M28" s="25">
        <f t="shared" si="3"/>
        <v>0.5185825410544511</v>
      </c>
      <c r="N28" s="27">
        <f>'[1]8_1'!P28</f>
        <v>317</v>
      </c>
      <c r="O28" s="25">
        <f t="shared" si="4"/>
        <v>28.481581311769993</v>
      </c>
      <c r="P28" s="27">
        <f t="shared" si="5"/>
        <v>118</v>
      </c>
      <c r="Q28" s="25">
        <f t="shared" si="6"/>
        <v>10.198789974070872</v>
      </c>
      <c r="R28" s="3">
        <f t="shared" si="7"/>
        <v>26.50494159928122</v>
      </c>
      <c r="S28" s="3">
        <f t="shared" si="8"/>
        <v>9.680207433016422</v>
      </c>
      <c r="T28" s="3">
        <f t="shared" si="9"/>
        <v>1.9766397124887691</v>
      </c>
      <c r="U28" s="3">
        <f t="shared" si="10"/>
        <v>0.5185825410544511</v>
      </c>
      <c r="V28" s="3">
        <f t="shared" si="11"/>
        <v>28.48158131176999</v>
      </c>
      <c r="W28" s="3">
        <f t="shared" si="12"/>
        <v>10.198789974070873</v>
      </c>
      <c r="X28" s="8"/>
      <c r="Y28" s="8"/>
      <c r="AB28" s="8"/>
    </row>
    <row r="29" spans="2:28" ht="13.5" customHeight="1">
      <c r="B29" s="14">
        <v>21</v>
      </c>
      <c r="C29" s="9" t="s">
        <v>35</v>
      </c>
      <c r="D29" s="23">
        <f>'[1]8_1'!E29</f>
        <v>508</v>
      </c>
      <c r="E29" s="23">
        <f>'Z8_1'!C22</f>
        <v>246</v>
      </c>
      <c r="F29" s="24">
        <f>'[1]8_1'!H29</f>
        <v>52</v>
      </c>
      <c r="G29" s="25">
        <f t="shared" si="0"/>
        <v>10.236220472440944</v>
      </c>
      <c r="H29" s="24">
        <v>37</v>
      </c>
      <c r="I29" s="25">
        <f t="shared" si="1"/>
        <v>15.040650406504067</v>
      </c>
      <c r="J29" s="24">
        <f>'[1]8_1'!L29</f>
        <v>15</v>
      </c>
      <c r="K29" s="25">
        <f t="shared" si="2"/>
        <v>2.952755905511811</v>
      </c>
      <c r="L29" s="24">
        <v>1</v>
      </c>
      <c r="M29" s="25">
        <f t="shared" si="3"/>
        <v>0.40650406504065045</v>
      </c>
      <c r="N29" s="27">
        <f>'[1]8_1'!P29</f>
        <v>67</v>
      </c>
      <c r="O29" s="25">
        <f t="shared" si="4"/>
        <v>13.188976377952756</v>
      </c>
      <c r="P29" s="27">
        <f t="shared" si="5"/>
        <v>38</v>
      </c>
      <c r="Q29" s="25">
        <f t="shared" si="6"/>
        <v>15.447154471544716</v>
      </c>
      <c r="R29" s="3">
        <f t="shared" si="7"/>
        <v>10.236220472440944</v>
      </c>
      <c r="S29" s="3">
        <f t="shared" si="8"/>
        <v>15.040650406504065</v>
      </c>
      <c r="T29" s="3">
        <f t="shared" si="9"/>
        <v>2.952755905511811</v>
      </c>
      <c r="U29" s="3">
        <f t="shared" si="10"/>
        <v>0.4065040650406504</v>
      </c>
      <c r="V29" s="3">
        <f t="shared" si="11"/>
        <v>13.188976377952756</v>
      </c>
      <c r="W29" s="3">
        <f t="shared" si="12"/>
        <v>15.447154471544716</v>
      </c>
      <c r="X29" s="8"/>
      <c r="Y29" s="8"/>
      <c r="AB29" s="8"/>
    </row>
    <row r="30" spans="2:28" ht="13.5" customHeight="1">
      <c r="B30" s="14">
        <v>22</v>
      </c>
      <c r="C30" s="9" t="s">
        <v>36</v>
      </c>
      <c r="D30" s="23">
        <f>'[1]8_1'!E30</f>
        <v>1115</v>
      </c>
      <c r="E30" s="23">
        <f>'Z8_1'!C23</f>
        <v>595</v>
      </c>
      <c r="F30" s="24">
        <f>'[1]8_1'!H30</f>
        <v>170</v>
      </c>
      <c r="G30" s="25">
        <f t="shared" si="0"/>
        <v>15.246636771300448</v>
      </c>
      <c r="H30" s="24">
        <v>46</v>
      </c>
      <c r="I30" s="25">
        <f t="shared" si="1"/>
        <v>7.73109243697479</v>
      </c>
      <c r="J30" s="24">
        <f>'[1]8_1'!L30</f>
        <v>72</v>
      </c>
      <c r="K30" s="25">
        <f t="shared" si="2"/>
        <v>6.457399103139013</v>
      </c>
      <c r="L30" s="24">
        <v>2</v>
      </c>
      <c r="M30" s="25">
        <f t="shared" si="3"/>
        <v>0.33613445378151263</v>
      </c>
      <c r="N30" s="27">
        <f>'[1]8_1'!P30</f>
        <v>242</v>
      </c>
      <c r="O30" s="25">
        <f t="shared" si="4"/>
        <v>21.704035874439462</v>
      </c>
      <c r="P30" s="27">
        <f t="shared" si="5"/>
        <v>48</v>
      </c>
      <c r="Q30" s="25">
        <f t="shared" si="6"/>
        <v>8.067226890756302</v>
      </c>
      <c r="R30" s="3">
        <f t="shared" si="7"/>
        <v>15.246636771300448</v>
      </c>
      <c r="S30" s="3">
        <f t="shared" si="8"/>
        <v>7.73109243697479</v>
      </c>
      <c r="T30" s="3">
        <f t="shared" si="9"/>
        <v>6.457399103139013</v>
      </c>
      <c r="U30" s="3">
        <f t="shared" si="10"/>
        <v>0.33613445378151263</v>
      </c>
      <c r="V30" s="3">
        <f t="shared" si="11"/>
        <v>21.704035874439462</v>
      </c>
      <c r="W30" s="3">
        <f t="shared" si="12"/>
        <v>8.067226890756302</v>
      </c>
      <c r="X30" s="8"/>
      <c r="Y30" s="8"/>
      <c r="AB30" s="8"/>
    </row>
    <row r="31" spans="2:28" ht="13.5" customHeight="1">
      <c r="B31" s="14">
        <v>23</v>
      </c>
      <c r="C31" s="9" t="s">
        <v>37</v>
      </c>
      <c r="D31" s="23">
        <f>'[1]8_1'!E31</f>
        <v>849</v>
      </c>
      <c r="E31" s="23">
        <f>'Z8_1'!C24</f>
        <v>531</v>
      </c>
      <c r="F31" s="24">
        <f>'[1]8_1'!H31</f>
        <v>186</v>
      </c>
      <c r="G31" s="25">
        <f t="shared" si="0"/>
        <v>21.908127208480565</v>
      </c>
      <c r="H31" s="24">
        <v>50</v>
      </c>
      <c r="I31" s="25">
        <f t="shared" si="1"/>
        <v>9.416195856873824</v>
      </c>
      <c r="J31" s="24">
        <f>'[1]8_1'!L31</f>
        <v>77</v>
      </c>
      <c r="K31" s="25">
        <f t="shared" si="2"/>
        <v>9.069493521790342</v>
      </c>
      <c r="L31" s="24">
        <v>10</v>
      </c>
      <c r="M31" s="25">
        <f t="shared" si="3"/>
        <v>1.8832391713747645</v>
      </c>
      <c r="N31" s="27">
        <f>'[1]8_1'!P31</f>
        <v>263</v>
      </c>
      <c r="O31" s="25">
        <f t="shared" si="4"/>
        <v>30.977620730270907</v>
      </c>
      <c r="P31" s="27">
        <f t="shared" si="5"/>
        <v>60</v>
      </c>
      <c r="Q31" s="25">
        <f t="shared" si="6"/>
        <v>11.299435028248588</v>
      </c>
      <c r="R31" s="3">
        <f t="shared" si="7"/>
        <v>21.908127208480565</v>
      </c>
      <c r="S31" s="3">
        <f t="shared" si="8"/>
        <v>9.416195856873824</v>
      </c>
      <c r="T31" s="3">
        <f t="shared" si="9"/>
        <v>9.069493521790342</v>
      </c>
      <c r="U31" s="3">
        <f t="shared" si="10"/>
        <v>1.8832391713747645</v>
      </c>
      <c r="V31" s="3">
        <f t="shared" si="11"/>
        <v>30.977620730270907</v>
      </c>
      <c r="W31" s="3">
        <f t="shared" si="12"/>
        <v>11.299435028248588</v>
      </c>
      <c r="X31" s="8"/>
      <c r="Y31" s="8"/>
      <c r="AB31" s="8"/>
    </row>
    <row r="32" spans="2:28" ht="13.5" customHeight="1">
      <c r="B32" s="14">
        <v>24</v>
      </c>
      <c r="C32" s="9" t="s">
        <v>38</v>
      </c>
      <c r="D32" s="23">
        <f>'[1]8_1'!E32</f>
        <v>302</v>
      </c>
      <c r="E32" s="23">
        <f>'Z8_1'!C25</f>
        <v>259</v>
      </c>
      <c r="F32" s="24">
        <f>'[1]8_1'!H32</f>
        <v>30</v>
      </c>
      <c r="G32" s="25">
        <f t="shared" si="0"/>
        <v>9.933774834437086</v>
      </c>
      <c r="H32" s="24">
        <v>41</v>
      </c>
      <c r="I32" s="25">
        <f t="shared" si="1"/>
        <v>15.83011583011583</v>
      </c>
      <c r="J32" s="24">
        <f>'[1]8_1'!L32</f>
        <v>9</v>
      </c>
      <c r="K32" s="25">
        <f t="shared" si="2"/>
        <v>2.980132450331126</v>
      </c>
      <c r="L32" s="24">
        <v>2</v>
      </c>
      <c r="M32" s="25">
        <f t="shared" si="3"/>
        <v>0.7722007722007722</v>
      </c>
      <c r="N32" s="27">
        <f>'[1]8_1'!P32</f>
        <v>39</v>
      </c>
      <c r="O32" s="25">
        <f t="shared" si="4"/>
        <v>12.91390728476821</v>
      </c>
      <c r="P32" s="27">
        <f t="shared" si="5"/>
        <v>43</v>
      </c>
      <c r="Q32" s="25">
        <f t="shared" si="6"/>
        <v>16.602316602316602</v>
      </c>
      <c r="R32" s="3">
        <f t="shared" si="7"/>
        <v>9.933774834437086</v>
      </c>
      <c r="S32" s="3">
        <f t="shared" si="8"/>
        <v>15.83011583011583</v>
      </c>
      <c r="T32" s="3">
        <f t="shared" si="9"/>
        <v>2.980132450331126</v>
      </c>
      <c r="U32" s="3">
        <f t="shared" si="10"/>
        <v>0.7722007722007722</v>
      </c>
      <c r="V32" s="3">
        <f t="shared" si="11"/>
        <v>12.913907284768213</v>
      </c>
      <c r="W32" s="3">
        <f t="shared" si="12"/>
        <v>16.602316602316602</v>
      </c>
      <c r="X32" s="8"/>
      <c r="Y32" s="8"/>
      <c r="AB32" s="8"/>
    </row>
    <row r="33" spans="2:28" ht="13.5" customHeight="1">
      <c r="B33" s="14">
        <v>25</v>
      </c>
      <c r="C33" s="9" t="s">
        <v>39</v>
      </c>
      <c r="D33" s="23">
        <f>'[1]8_1'!E33</f>
        <v>999</v>
      </c>
      <c r="E33" s="23">
        <f>'Z8_1'!C26</f>
        <v>1114</v>
      </c>
      <c r="F33" s="24">
        <f>'[1]8_1'!H33</f>
        <v>145</v>
      </c>
      <c r="G33" s="25">
        <f t="shared" si="0"/>
        <v>14.514514514514515</v>
      </c>
      <c r="H33" s="24">
        <v>61</v>
      </c>
      <c r="I33" s="25">
        <f t="shared" si="1"/>
        <v>5.475763016157989</v>
      </c>
      <c r="J33" s="24">
        <f>'[1]8_1'!L33</f>
        <v>31</v>
      </c>
      <c r="K33" s="25">
        <f t="shared" si="2"/>
        <v>3.1031031031031033</v>
      </c>
      <c r="L33" s="24">
        <v>5</v>
      </c>
      <c r="M33" s="25">
        <f t="shared" si="3"/>
        <v>0.4488330341113106</v>
      </c>
      <c r="N33" s="27">
        <f>'[1]8_1'!P33</f>
        <v>176</v>
      </c>
      <c r="O33" s="25">
        <f t="shared" si="4"/>
        <v>17.61761761761762</v>
      </c>
      <c r="P33" s="27">
        <f t="shared" si="5"/>
        <v>66</v>
      </c>
      <c r="Q33" s="25">
        <f t="shared" si="6"/>
        <v>5.9245960502693</v>
      </c>
      <c r="R33" s="3">
        <f t="shared" si="7"/>
        <v>14.514514514514515</v>
      </c>
      <c r="S33" s="3">
        <f t="shared" si="8"/>
        <v>5.475763016157989</v>
      </c>
      <c r="T33" s="3">
        <f t="shared" si="9"/>
        <v>3.103103103103103</v>
      </c>
      <c r="U33" s="3">
        <f t="shared" si="10"/>
        <v>0.4488330341113106</v>
      </c>
      <c r="V33" s="3">
        <f t="shared" si="11"/>
        <v>17.61761761761762</v>
      </c>
      <c r="W33" s="3">
        <f t="shared" si="12"/>
        <v>5.9245960502693</v>
      </c>
      <c r="X33" s="8"/>
      <c r="Y33" s="8"/>
      <c r="AB33" s="8"/>
    </row>
    <row r="34" spans="2:23" ht="13.5" customHeight="1">
      <c r="B34" s="14">
        <v>26</v>
      </c>
      <c r="C34" s="9" t="s">
        <v>40</v>
      </c>
      <c r="D34" s="23">
        <f>'[1]8_1'!E34</f>
        <v>1202</v>
      </c>
      <c r="E34" s="23">
        <f>'Z8_1'!C27</f>
        <v>1289</v>
      </c>
      <c r="F34" s="24">
        <f>'[1]8_1'!H34</f>
        <v>190</v>
      </c>
      <c r="G34" s="25">
        <f t="shared" si="0"/>
        <v>15.806988352745424</v>
      </c>
      <c r="H34" s="24">
        <v>124</v>
      </c>
      <c r="I34" s="25">
        <f t="shared" si="1"/>
        <v>9.619860356865788</v>
      </c>
      <c r="J34" s="24">
        <f>'[1]8_1'!L34</f>
        <v>28</v>
      </c>
      <c r="K34" s="25">
        <f t="shared" si="2"/>
        <v>2.329450915141431</v>
      </c>
      <c r="L34" s="24">
        <v>13</v>
      </c>
      <c r="M34" s="25">
        <f t="shared" si="3"/>
        <v>1.008533747090768</v>
      </c>
      <c r="N34" s="27">
        <f>'[1]8_1'!P34</f>
        <v>218</v>
      </c>
      <c r="O34" s="25">
        <f t="shared" si="4"/>
        <v>18.136439267886857</v>
      </c>
      <c r="P34" s="27">
        <f t="shared" si="5"/>
        <v>137</v>
      </c>
      <c r="Q34" s="25">
        <f t="shared" si="6"/>
        <v>10.628394103956555</v>
      </c>
      <c r="R34" s="3">
        <f t="shared" si="7"/>
        <v>15.806988352745424</v>
      </c>
      <c r="S34" s="3">
        <f t="shared" si="8"/>
        <v>9.619860356865788</v>
      </c>
      <c r="T34" s="3">
        <f t="shared" si="9"/>
        <v>2.329450915141431</v>
      </c>
      <c r="U34" s="3">
        <f t="shared" si="10"/>
        <v>1.008533747090768</v>
      </c>
      <c r="V34" s="3">
        <f t="shared" si="11"/>
        <v>18.136439267886857</v>
      </c>
      <c r="W34" s="3">
        <f t="shared" si="12"/>
        <v>10.628394103956555</v>
      </c>
    </row>
    <row r="35" spans="2:28" ht="13.5" customHeight="1">
      <c r="B35" s="14">
        <v>27</v>
      </c>
      <c r="C35" s="9" t="s">
        <v>41</v>
      </c>
      <c r="D35" s="23">
        <f>'[1]8_1'!E35</f>
        <v>0</v>
      </c>
      <c r="E35" s="23">
        <f>'Z8_1'!C28</f>
        <v>0</v>
      </c>
      <c r="F35" s="24">
        <f>'[1]8_1'!H35</f>
        <v>0</v>
      </c>
      <c r="G35" s="25">
        <f t="shared" si="0"/>
        <v>0</v>
      </c>
      <c r="H35" s="24">
        <v>0</v>
      </c>
      <c r="I35" s="25"/>
      <c r="J35" s="24"/>
      <c r="K35" s="25"/>
      <c r="L35" s="24"/>
      <c r="M35" s="25"/>
      <c r="N35" s="27"/>
      <c r="O35" s="25"/>
      <c r="P35" s="27"/>
      <c r="Q35" s="25"/>
      <c r="R35" s="3" t="e">
        <f>SUM(H35*100/D35)</f>
        <v>#DIV/0!</v>
      </c>
      <c r="S35" s="3" t="e">
        <f t="shared" si="8"/>
        <v>#DIV/0!</v>
      </c>
      <c r="T35" s="3" t="e">
        <f t="shared" si="9"/>
        <v>#DIV/0!</v>
      </c>
      <c r="U35" s="3" t="e">
        <f t="shared" si="10"/>
        <v>#DIV/0!</v>
      </c>
      <c r="V35" s="3" t="e">
        <f t="shared" si="11"/>
        <v>#DIV/0!</v>
      </c>
      <c r="W35" s="3" t="e">
        <f t="shared" si="12"/>
        <v>#DIV/0!</v>
      </c>
      <c r="X35" s="8"/>
      <c r="Y35" s="8"/>
      <c r="AB35" s="8"/>
    </row>
    <row r="36" spans="2:23" ht="13.5" customHeight="1">
      <c r="B36" s="28"/>
      <c r="C36" s="29" t="s">
        <v>42</v>
      </c>
      <c r="D36" s="30">
        <f>'[1]8_1'!E36</f>
        <v>30327</v>
      </c>
      <c r="E36" s="31">
        <f>SUM(E9:E35)</f>
        <v>17696</v>
      </c>
      <c r="F36" s="31">
        <f>'[1]8_1'!H36</f>
        <v>4313</v>
      </c>
      <c r="G36" s="32">
        <f t="shared" si="0"/>
        <v>14.221650674316615</v>
      </c>
      <c r="H36" s="31">
        <f>SUM(H10:H35)</f>
        <v>2086</v>
      </c>
      <c r="I36" s="32">
        <f t="shared" si="1"/>
        <v>11.787974683544304</v>
      </c>
      <c r="J36" s="31">
        <f>'[1]8_1'!L36</f>
        <v>1106</v>
      </c>
      <c r="K36" s="32">
        <f t="shared" si="2"/>
        <v>3.6469152900056057</v>
      </c>
      <c r="L36" s="31">
        <f>SUM(L10:L35)</f>
        <v>139</v>
      </c>
      <c r="M36" s="32">
        <f t="shared" si="3"/>
        <v>0.7854882459312839</v>
      </c>
      <c r="N36" s="33">
        <f>'[1]8_1'!P36</f>
        <v>5419</v>
      </c>
      <c r="O36" s="32">
        <f t="shared" si="4"/>
        <v>17.868565964322222</v>
      </c>
      <c r="P36" s="31">
        <f>SUM(P9:P35)</f>
        <v>2225</v>
      </c>
      <c r="Q36" s="32">
        <f t="shared" si="6"/>
        <v>12.573462929475587</v>
      </c>
      <c r="R36" s="3">
        <f t="shared" si="7"/>
        <v>14.221650674316615</v>
      </c>
      <c r="S36" s="3">
        <f t="shared" si="8"/>
        <v>11.787974683544304</v>
      </c>
      <c r="T36" s="3">
        <f t="shared" si="9"/>
        <v>3.6469152900056057</v>
      </c>
      <c r="U36" s="3">
        <f t="shared" si="10"/>
        <v>0.7854882459312839</v>
      </c>
      <c r="V36" s="3">
        <f t="shared" si="11"/>
        <v>17.868565964322222</v>
      </c>
      <c r="W36" s="3">
        <f t="shared" si="12"/>
        <v>12.573462929475587</v>
      </c>
    </row>
    <row r="37" spans="6:10" ht="12.75">
      <c r="F37" s="3">
        <v>1983</v>
      </c>
      <c r="J37" s="3">
        <v>386</v>
      </c>
    </row>
    <row r="38" ht="12.75">
      <c r="C38" s="1" t="s">
        <v>43</v>
      </c>
    </row>
    <row r="39" spans="4:8" ht="12.75">
      <c r="D39" s="15"/>
      <c r="E39" s="16"/>
      <c r="F39" s="16"/>
      <c r="G39" s="16"/>
      <c r="H39" s="16"/>
    </row>
  </sheetData>
  <sheetProtection/>
  <mergeCells count="18">
    <mergeCell ref="A2:Q2"/>
    <mergeCell ref="A3:Q3"/>
    <mergeCell ref="A4:Q4"/>
    <mergeCell ref="B5:B7"/>
    <mergeCell ref="C5:C7"/>
    <mergeCell ref="D5:E5"/>
    <mergeCell ref="F5:I5"/>
    <mergeCell ref="J5:M5"/>
    <mergeCell ref="N5:Q5"/>
    <mergeCell ref="D6:D7"/>
    <mergeCell ref="D39:H39"/>
    <mergeCell ref="L6:M6"/>
    <mergeCell ref="N6:O6"/>
    <mergeCell ref="P6:Q6"/>
    <mergeCell ref="E6:E7"/>
    <mergeCell ref="F6:G6"/>
    <mergeCell ref="H6:I6"/>
    <mergeCell ref="J6:K6"/>
  </mergeCells>
  <conditionalFormatting sqref="D9:Q36">
    <cfRule type="cellIs" priority="1" dxfId="1" operator="equal" stopIfTrue="1">
      <formula>0</formula>
    </cfRule>
  </conditionalFormatting>
  <printOptions/>
  <pageMargins left="0.5511811023622047" right="0.1968503937007874" top="0.3937007874015748" bottom="0.1968503937007874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">
      <selection activeCell="B2" sqref="B2"/>
    </sheetView>
  </sheetViews>
  <sheetFormatPr defaultColWidth="9.00390625" defaultRowHeight="12.75"/>
  <sheetData>
    <row r="1" spans="1:4" ht="12.75">
      <c r="A1" s="10" t="s">
        <v>44</v>
      </c>
      <c r="B1" s="10" t="s">
        <v>45</v>
      </c>
      <c r="C1" s="10" t="s">
        <v>46</v>
      </c>
      <c r="D1" s="10"/>
    </row>
    <row r="2" spans="1:3" ht="12.75">
      <c r="A2" s="10"/>
      <c r="B2" s="10" t="s">
        <v>47</v>
      </c>
      <c r="C2" s="10">
        <v>0</v>
      </c>
    </row>
    <row r="3" spans="1:3" ht="12.75">
      <c r="A3" s="10"/>
      <c r="B3" s="10" t="s">
        <v>48</v>
      </c>
      <c r="C3" s="10">
        <v>637</v>
      </c>
    </row>
    <row r="4" spans="1:3" ht="12.75">
      <c r="A4" s="10"/>
      <c r="B4" s="10" t="s">
        <v>49</v>
      </c>
      <c r="C4" s="10">
        <v>666</v>
      </c>
    </row>
    <row r="5" spans="1:3" ht="12.75">
      <c r="A5" s="10"/>
      <c r="B5" s="10" t="s">
        <v>50</v>
      </c>
      <c r="C5" s="10">
        <v>1183</v>
      </c>
    </row>
    <row r="6" spans="1:3" ht="12.75">
      <c r="A6" s="10"/>
      <c r="B6" s="10" t="s">
        <v>51</v>
      </c>
      <c r="C6" s="10">
        <v>711</v>
      </c>
    </row>
    <row r="7" spans="1:3" ht="12.75">
      <c r="A7" s="10"/>
      <c r="B7" s="10" t="s">
        <v>52</v>
      </c>
      <c r="C7" s="10">
        <v>910</v>
      </c>
    </row>
    <row r="8" spans="1:3" ht="12.75">
      <c r="A8" s="10"/>
      <c r="B8" s="10" t="s">
        <v>53</v>
      </c>
      <c r="C8" s="10">
        <v>403</v>
      </c>
    </row>
    <row r="9" spans="1:3" ht="12.75">
      <c r="A9" s="10"/>
      <c r="B9" s="10" t="s">
        <v>54</v>
      </c>
      <c r="C9" s="10">
        <v>1169</v>
      </c>
    </row>
    <row r="10" spans="1:3" ht="12.75">
      <c r="A10" s="10"/>
      <c r="B10" s="10" t="s">
        <v>55</v>
      </c>
      <c r="C10" s="10">
        <v>588</v>
      </c>
    </row>
    <row r="11" spans="1:3" ht="12.75">
      <c r="A11" s="10"/>
      <c r="B11" s="10" t="s">
        <v>56</v>
      </c>
      <c r="C11" s="10">
        <v>949</v>
      </c>
    </row>
    <row r="12" spans="1:3" ht="12.75">
      <c r="A12" s="10"/>
      <c r="B12" s="10" t="s">
        <v>57</v>
      </c>
      <c r="C12" s="10">
        <v>370</v>
      </c>
    </row>
    <row r="13" spans="1:3" ht="12.75">
      <c r="A13" s="10"/>
      <c r="B13" s="10" t="s">
        <v>58</v>
      </c>
      <c r="C13" s="10">
        <v>244</v>
      </c>
    </row>
    <row r="14" spans="1:3" ht="12.75">
      <c r="A14" s="10"/>
      <c r="B14" s="10" t="s">
        <v>59</v>
      </c>
      <c r="C14" s="10">
        <v>1129</v>
      </c>
    </row>
    <row r="15" spans="1:3" ht="12.75">
      <c r="A15" s="10"/>
      <c r="B15" s="10" t="s">
        <v>60</v>
      </c>
      <c r="C15" s="10">
        <v>387</v>
      </c>
    </row>
    <row r="16" spans="1:3" ht="12.75">
      <c r="A16" s="10"/>
      <c r="B16" s="10" t="s">
        <v>61</v>
      </c>
      <c r="C16" s="10">
        <v>1001</v>
      </c>
    </row>
    <row r="17" spans="1:3" ht="12.75">
      <c r="A17" s="10"/>
      <c r="B17" s="10" t="s">
        <v>62</v>
      </c>
      <c r="C17" s="10">
        <v>638</v>
      </c>
    </row>
    <row r="18" spans="1:3" ht="12.75">
      <c r="A18" s="10"/>
      <c r="B18" s="10" t="s">
        <v>63</v>
      </c>
      <c r="C18" s="10">
        <v>538</v>
      </c>
    </row>
    <row r="19" spans="1:3" ht="12.75">
      <c r="A19" s="10"/>
      <c r="B19" s="10" t="s">
        <v>64</v>
      </c>
      <c r="C19" s="10">
        <v>551</v>
      </c>
    </row>
    <row r="20" spans="1:3" ht="12.75">
      <c r="A20" s="10"/>
      <c r="B20" s="10" t="s">
        <v>65</v>
      </c>
      <c r="C20" s="10">
        <v>431</v>
      </c>
    </row>
    <row r="21" spans="1:3" ht="12.75">
      <c r="A21" s="10"/>
      <c r="B21" s="10" t="s">
        <v>66</v>
      </c>
      <c r="C21" s="10">
        <v>1157</v>
      </c>
    </row>
    <row r="22" spans="1:3" ht="12.75">
      <c r="A22" s="10"/>
      <c r="B22" s="10" t="s">
        <v>67</v>
      </c>
      <c r="C22" s="10">
        <v>246</v>
      </c>
    </row>
    <row r="23" spans="1:3" ht="12.75">
      <c r="A23" s="10"/>
      <c r="B23" s="10" t="s">
        <v>68</v>
      </c>
      <c r="C23" s="10">
        <v>595</v>
      </c>
    </row>
    <row r="24" spans="1:3" ht="12.75">
      <c r="A24" s="10"/>
      <c r="B24" s="10" t="s">
        <v>69</v>
      </c>
      <c r="C24" s="10">
        <v>531</v>
      </c>
    </row>
    <row r="25" spans="1:3" ht="12.75">
      <c r="A25" s="10"/>
      <c r="B25" s="10" t="s">
        <v>70</v>
      </c>
      <c r="C25" s="10">
        <v>259</v>
      </c>
    </row>
    <row r="26" spans="1:3" ht="12.75">
      <c r="A26" s="10"/>
      <c r="B26" s="10" t="s">
        <v>71</v>
      </c>
      <c r="C26" s="10">
        <v>1114</v>
      </c>
    </row>
    <row r="27" spans="1:3" ht="12.75">
      <c r="A27" s="10"/>
      <c r="B27" s="10" t="s">
        <v>72</v>
      </c>
      <c r="C27" s="10">
        <v>1289</v>
      </c>
    </row>
    <row r="28" spans="1:3" ht="12.75">
      <c r="A28" s="10"/>
      <c r="B28" s="10" t="s">
        <v>73</v>
      </c>
      <c r="C28" s="10">
        <v>0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polischyk</cp:lastModifiedBy>
  <cp:lastPrinted>2016-08-17T09:11:45Z</cp:lastPrinted>
  <dcterms:created xsi:type="dcterms:W3CDTF">2011-07-25T07:04:31Z</dcterms:created>
  <dcterms:modified xsi:type="dcterms:W3CDTF">2016-08-17T09:55:27Z</dcterms:modified>
  <cp:category/>
  <cp:version/>
  <cp:contentType/>
  <cp:contentStatus/>
</cp:coreProperties>
</file>