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41" windowWidth="15480" windowHeight="11400" firstSheet="1" activeTab="1"/>
  </bookViews>
  <sheets>
    <sheet name="зміст" sheetId="1" r:id="rId1"/>
    <sheet name="9_2" sheetId="2" r:id="rId2"/>
    <sheet name="Z9_2" sheetId="3" state="hidden" r:id="rId3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'Z9_2'!$A$1:$D$28</definedName>
    <definedName name="_xlnm.Print_Area" localSheetId="1">'9_2'!$A$1:$P$38</definedName>
  </definedNames>
  <calcPr fullCalcOnLoad="1"/>
</workbook>
</file>

<file path=xl/sharedStrings.xml><?xml version="1.0" encoding="utf-8"?>
<sst xmlns="http://schemas.openxmlformats.org/spreadsheetml/2006/main" count="148" uniqueCount="133">
  <si>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</si>
  <si>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</si>
  <si>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</si>
  <si>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</si>
  <si>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</si>
  <si>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</si>
  <si>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</si>
  <si>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</si>
  <si>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</si>
  <si>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</si>
  <si>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</si>
  <si>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</si>
  <si>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</si>
  <si>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</si>
  <si>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</si>
  <si>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</si>
  <si>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</si>
  <si>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</si>
  <si>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</si>
  <si>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</si>
  <si>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</si>
  <si>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</si>
  <si>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</si>
  <si>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</si>
  <si>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</si>
  <si>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</si>
  <si>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</si>
  <si>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</si>
  <si>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</si>
  <si>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</si>
  <si>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</si>
  <si>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</si>
  <si>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</si>
  <si>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</si>
  <si>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</si>
  <si>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</si>
  <si>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</si>
  <si>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</si>
  <si>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</si>
  <si>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</si>
  <si>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</si>
  <si>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</si>
  <si>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</si>
  <si>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</si>
  <si>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</si>
  <si>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</si>
  <si>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</si>
  <si>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</si>
  <si>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</si>
  <si>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</si>
  <si>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</si>
  <si>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</si>
  <si>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</si>
  <si>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</si>
  <si>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</si>
  <si>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</si>
  <si>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</si>
  <si>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</si>
  <si>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</si>
  <si>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</si>
  <si>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</si>
  <si>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</si>
  <si>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</si>
  <si>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</si>
  <si>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</si>
  <si>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</si>
  <si>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</si>
  <si>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</si>
  <si>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</si>
  <si>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</si>
  <si>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</si>
  <si>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</si>
  <si>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</si>
  <si>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</si>
  <si>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</si>
  <si>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</si>
  <si>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</si>
  <si>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</si>
  <si>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</si>
  <si>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</si>
  <si>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</si>
  <si>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</si>
  <si>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</si>
  <si>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</si>
  <si>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</si>
  <si>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</si>
  <si>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</si>
  <si>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</si>
  <si>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</si>
  <si>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</si>
  <si>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</si>
  <si>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</si>
  <si>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I півріччя 2012</t>
  </si>
  <si>
    <t>I півріччя 2013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</si>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</sst>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27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22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/>
    </xf>
    <xf numFmtId="1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2" borderId="10" xfId="0" applyFont="1" applyFill="1" applyBorder="1" applyAlignment="1">
      <alignment vertical="center"/>
    </xf>
    <xf numFmtId="1" fontId="5" fillId="2" borderId="10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textRotation="9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vertical="center"/>
    </xf>
    <xf numFmtId="1" fontId="5" fillId="2" borderId="10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4" t="s">
        <v>0</v>
      </c>
      <c r="B1" s="14" t="s">
        <v>1</v>
      </c>
    </row>
    <row r="2" spans="1:2" ht="15.75">
      <c r="A2" s="14"/>
      <c r="B2" s="15"/>
    </row>
    <row r="3" spans="1:2" ht="15.75">
      <c r="A3" s="14" t="s">
        <v>2</v>
      </c>
      <c r="B3" s="14" t="s">
        <v>3</v>
      </c>
    </row>
    <row r="4" spans="1:2" ht="15.75">
      <c r="A4" s="14"/>
      <c r="B4" s="15"/>
    </row>
    <row r="5" spans="1:2" ht="15.75">
      <c r="A5" s="14" t="s">
        <v>4</v>
      </c>
      <c r="B5" s="14" t="s">
        <v>5</v>
      </c>
    </row>
    <row r="6" spans="1:2" ht="15.75">
      <c r="A6" s="14"/>
      <c r="B6" s="15"/>
    </row>
    <row r="7" spans="1:2" ht="15.75">
      <c r="A7" s="14" t="s">
        <v>6</v>
      </c>
      <c r="B7" s="14" t="s">
        <v>7</v>
      </c>
    </row>
    <row r="8" spans="1:2" ht="15.75">
      <c r="A8" s="14"/>
      <c r="B8" s="15"/>
    </row>
    <row r="9" spans="1:2" ht="15.75">
      <c r="A9" s="14" t="s">
        <v>8</v>
      </c>
      <c r="B9" s="14" t="s">
        <v>9</v>
      </c>
    </row>
    <row r="10" spans="1:2" ht="15.75">
      <c r="A10" s="14"/>
      <c r="B10" s="15"/>
    </row>
    <row r="11" spans="1:2" ht="15.75">
      <c r="A11" s="14" t="s">
        <v>10</v>
      </c>
      <c r="B11" s="14" t="s">
        <v>11</v>
      </c>
    </row>
    <row r="12" spans="1:2" ht="15.75">
      <c r="A12" s="14"/>
      <c r="B12" s="15"/>
    </row>
    <row r="13" spans="1:2" ht="31.5">
      <c r="A13" s="14" t="s">
        <v>12</v>
      </c>
      <c r="B13" s="14" t="s">
        <v>13</v>
      </c>
    </row>
    <row r="14" spans="1:2" ht="15.75">
      <c r="A14" s="14"/>
      <c r="B14" s="15"/>
    </row>
    <row r="15" spans="1:2" ht="15.75">
      <c r="A15" s="14" t="s">
        <v>14</v>
      </c>
      <c r="B15" s="14" t="s">
        <v>15</v>
      </c>
    </row>
    <row r="16" spans="1:2" ht="15.75">
      <c r="A16" s="14"/>
      <c r="B16" s="15"/>
    </row>
    <row r="17" spans="1:2" ht="31.5">
      <c r="A17" s="14" t="s">
        <v>16</v>
      </c>
      <c r="B17" s="14" t="s">
        <v>17</v>
      </c>
    </row>
    <row r="18" spans="1:2" ht="15.75">
      <c r="A18" s="14"/>
      <c r="B18" s="15"/>
    </row>
    <row r="19" spans="1:2" ht="15.75">
      <c r="A19" s="14" t="s">
        <v>18</v>
      </c>
      <c r="B19" s="14" t="s">
        <v>19</v>
      </c>
    </row>
    <row r="20" spans="1:2" ht="15.75">
      <c r="A20" s="14"/>
      <c r="B20" s="15"/>
    </row>
    <row r="21" spans="1:2" ht="15.75">
      <c r="A21" s="14" t="s">
        <v>20</v>
      </c>
      <c r="B21" s="14" t="s">
        <v>21</v>
      </c>
    </row>
    <row r="22" spans="1:2" ht="15.75">
      <c r="A22" s="14"/>
      <c r="B22" s="15"/>
    </row>
    <row r="23" spans="1:2" ht="15.75">
      <c r="A23" s="14" t="s">
        <v>22</v>
      </c>
      <c r="B23" s="14" t="s">
        <v>23</v>
      </c>
    </row>
    <row r="24" spans="1:2" ht="15.75">
      <c r="A24" s="14"/>
      <c r="B24" s="15"/>
    </row>
    <row r="25" spans="1:2" ht="15.75">
      <c r="A25" s="14" t="s">
        <v>24</v>
      </c>
      <c r="B25" s="14" t="s">
        <v>25</v>
      </c>
    </row>
    <row r="26" spans="1:2" ht="15.75">
      <c r="A26" s="14"/>
      <c r="B26" s="15"/>
    </row>
    <row r="27" spans="1:2" ht="15.75">
      <c r="A27" s="14" t="s">
        <v>26</v>
      </c>
      <c r="B27" s="14" t="s">
        <v>27</v>
      </c>
    </row>
    <row r="28" spans="1:2" ht="15.75">
      <c r="A28" s="14"/>
      <c r="B28" s="15"/>
    </row>
    <row r="29" spans="1:2" ht="15.75">
      <c r="A29" s="14" t="s">
        <v>28</v>
      </c>
      <c r="B29" s="14" t="s">
        <v>29</v>
      </c>
    </row>
    <row r="30" spans="1:2" ht="15.75">
      <c r="A30" s="14"/>
      <c r="B30" s="15"/>
    </row>
    <row r="31" spans="1:2" ht="15.75">
      <c r="A31" s="14" t="s">
        <v>30</v>
      </c>
      <c r="B31" s="14" t="s">
        <v>31</v>
      </c>
    </row>
    <row r="32" spans="1:2" ht="15.75">
      <c r="A32" s="14"/>
      <c r="B32" s="15"/>
    </row>
    <row r="33" spans="1:2" ht="31.5">
      <c r="A33" s="14" t="s">
        <v>32</v>
      </c>
      <c r="B33" s="14" t="s">
        <v>33</v>
      </c>
    </row>
    <row r="34" spans="1:2" ht="15.75">
      <c r="A34" s="14"/>
      <c r="B34" s="15"/>
    </row>
    <row r="35" spans="1:2" ht="31.5">
      <c r="A35" s="16" t="s">
        <v>34</v>
      </c>
      <c r="B35" s="16" t="s">
        <v>35</v>
      </c>
    </row>
    <row r="36" spans="1:2" ht="15.75">
      <c r="A36" s="16"/>
      <c r="B36" s="15"/>
    </row>
    <row r="37" spans="1:2" ht="15.75">
      <c r="A37" s="16" t="s">
        <v>36</v>
      </c>
      <c r="B37" s="16" t="s">
        <v>37</v>
      </c>
    </row>
    <row r="38" spans="1:2" ht="15.75">
      <c r="A38" s="16"/>
      <c r="B38" s="15"/>
    </row>
    <row r="39" spans="1:2" ht="15.75">
      <c r="A39" s="16" t="s">
        <v>38</v>
      </c>
      <c r="B39" s="16" t="s">
        <v>39</v>
      </c>
    </row>
    <row r="40" spans="1:2" ht="15.75">
      <c r="A40" s="16"/>
      <c r="B40" s="15"/>
    </row>
    <row r="41" spans="1:2" ht="31.5">
      <c r="A41" s="16" t="s">
        <v>40</v>
      </c>
      <c r="B41" s="16" t="s">
        <v>41</v>
      </c>
    </row>
    <row r="42" spans="1:2" ht="15.75">
      <c r="A42" s="16"/>
      <c r="B42" s="15"/>
    </row>
    <row r="43" spans="1:2" ht="31.5">
      <c r="A43" s="16" t="s">
        <v>42</v>
      </c>
      <c r="B43" s="16" t="s">
        <v>43</v>
      </c>
    </row>
    <row r="44" spans="1:2" ht="15.75">
      <c r="A44" s="17"/>
      <c r="B44" s="15"/>
    </row>
    <row r="45" spans="1:2" ht="15.75">
      <c r="A45" s="16" t="s">
        <v>44</v>
      </c>
      <c r="B45" s="16" t="s">
        <v>45</v>
      </c>
    </row>
    <row r="46" spans="1:2" ht="15.75">
      <c r="A46" s="16"/>
      <c r="B46" s="15"/>
    </row>
    <row r="47" spans="1:2" ht="15.75">
      <c r="A47" s="16" t="s">
        <v>46</v>
      </c>
      <c r="B47" s="16" t="s">
        <v>47</v>
      </c>
    </row>
    <row r="48" spans="1:2" ht="15.75">
      <c r="A48" s="16"/>
      <c r="B48" s="15"/>
    </row>
    <row r="49" spans="1:2" ht="15.75">
      <c r="A49" s="16" t="s">
        <v>48</v>
      </c>
      <c r="B49" s="16" t="s">
        <v>49</v>
      </c>
    </row>
    <row r="50" spans="1:2" ht="15.75">
      <c r="A50" s="16"/>
      <c r="B50" s="15"/>
    </row>
    <row r="51" spans="1:2" ht="31.5">
      <c r="A51" s="14" t="s">
        <v>50</v>
      </c>
      <c r="B51" s="14" t="s">
        <v>51</v>
      </c>
    </row>
    <row r="52" spans="1:2" ht="15.75">
      <c r="A52" s="17"/>
      <c r="B52" s="15"/>
    </row>
    <row r="53" spans="1:2" ht="15.75">
      <c r="A53" s="14" t="s">
        <v>52</v>
      </c>
      <c r="B53" s="14" t="s">
        <v>53</v>
      </c>
    </row>
    <row r="54" spans="1:2" ht="15.75">
      <c r="A54" s="14"/>
      <c r="B54" s="15"/>
    </row>
    <row r="55" spans="1:2" ht="15.75">
      <c r="A55" s="14" t="s">
        <v>54</v>
      </c>
      <c r="B55" s="14" t="s">
        <v>55</v>
      </c>
    </row>
    <row r="56" spans="1:2" ht="15.75">
      <c r="A56" s="14"/>
      <c r="B56" s="15"/>
    </row>
    <row r="57" spans="1:2" ht="15.75">
      <c r="A57" s="14" t="s">
        <v>56</v>
      </c>
      <c r="B57" s="14" t="s">
        <v>57</v>
      </c>
    </row>
    <row r="58" spans="1:2" ht="15.75">
      <c r="A58" s="17"/>
      <c r="B58" s="15"/>
    </row>
    <row r="59" spans="1:2" ht="31.5">
      <c r="A59" s="16" t="s">
        <v>58</v>
      </c>
      <c r="B59" s="16" t="s">
        <v>59</v>
      </c>
    </row>
    <row r="60" spans="1:2" ht="15.75">
      <c r="A60" s="16"/>
      <c r="B60" s="15"/>
    </row>
    <row r="61" spans="1:2" ht="15.75">
      <c r="A61" s="14" t="s">
        <v>60</v>
      </c>
      <c r="B61" s="14" t="s">
        <v>61</v>
      </c>
    </row>
    <row r="62" spans="1:2" ht="15.75">
      <c r="A62" s="14"/>
      <c r="B62" s="15"/>
    </row>
    <row r="63" spans="1:2" ht="31.5">
      <c r="A63" s="14" t="s">
        <v>62</v>
      </c>
      <c r="B63" s="14" t="s">
        <v>63</v>
      </c>
    </row>
    <row r="64" spans="1:2" ht="15.75">
      <c r="A64" s="14"/>
      <c r="B64" s="15"/>
    </row>
    <row r="65" spans="1:2" ht="15.75">
      <c r="A65" s="14" t="s">
        <v>64</v>
      </c>
      <c r="B65" s="14" t="s">
        <v>65</v>
      </c>
    </row>
    <row r="66" spans="1:2" ht="15.75">
      <c r="A66" s="16"/>
      <c r="B66" s="15"/>
    </row>
    <row r="67" spans="1:2" ht="31.5">
      <c r="A67" s="16" t="s">
        <v>66</v>
      </c>
      <c r="B67" s="16" t="s">
        <v>67</v>
      </c>
    </row>
    <row r="68" spans="1:2" ht="15.75">
      <c r="A68" s="14"/>
      <c r="B68" s="15"/>
    </row>
    <row r="69" spans="1:2" ht="31.5">
      <c r="A69" s="14" t="s">
        <v>68</v>
      </c>
      <c r="B69" s="14" t="s">
        <v>69</v>
      </c>
    </row>
    <row r="70" spans="1:2" ht="15.75">
      <c r="A70" s="17"/>
      <c r="B70" s="15"/>
    </row>
    <row r="71" spans="1:2" ht="31.5">
      <c r="A71" s="14" t="s">
        <v>70</v>
      </c>
      <c r="B71" s="14" t="s">
        <v>71</v>
      </c>
    </row>
    <row r="72" spans="1:2" ht="15.75">
      <c r="A72" s="17"/>
      <c r="B72" s="15"/>
    </row>
    <row r="73" spans="1:2" ht="31.5">
      <c r="A73" s="14" t="s">
        <v>72</v>
      </c>
      <c r="B73" s="14" t="s">
        <v>73</v>
      </c>
    </row>
    <row r="74" spans="1:2" ht="15.75">
      <c r="A74" s="14"/>
      <c r="B74" s="15"/>
    </row>
    <row r="75" spans="1:2" ht="31.5">
      <c r="A75" s="14" t="s">
        <v>74</v>
      </c>
      <c r="B75" s="14" t="s">
        <v>75</v>
      </c>
    </row>
    <row r="76" spans="1:2" ht="15.75">
      <c r="A76" s="17"/>
      <c r="B76" s="15"/>
    </row>
    <row r="77" spans="1:2" ht="31.5">
      <c r="A77" s="14" t="s">
        <v>76</v>
      </c>
      <c r="B77" s="14" t="s">
        <v>77</v>
      </c>
    </row>
    <row r="78" spans="1:2" ht="15.75">
      <c r="A78" s="17"/>
      <c r="B78" s="15"/>
    </row>
    <row r="79" spans="1:2" ht="31.5">
      <c r="A79" s="14" t="s">
        <v>78</v>
      </c>
      <c r="B79" s="14" t="s">
        <v>79</v>
      </c>
    </row>
    <row r="80" spans="1:2" ht="15.75">
      <c r="A80" s="17" t="s">
        <v>80</v>
      </c>
      <c r="B80" s="15"/>
    </row>
    <row r="81" spans="1:2" ht="31.5">
      <c r="A81" s="14" t="s">
        <v>81</v>
      </c>
      <c r="B81" s="14" t="s">
        <v>82</v>
      </c>
    </row>
    <row r="82" spans="1:2" ht="15.75">
      <c r="A82" s="14"/>
      <c r="B82" s="15"/>
    </row>
    <row r="83" spans="1:2" ht="31.5">
      <c r="A83" s="14" t="s">
        <v>83</v>
      </c>
      <c r="B83" s="14" t="s">
        <v>84</v>
      </c>
    </row>
    <row r="84" spans="1:2" ht="15.75">
      <c r="A84" s="14"/>
      <c r="B84" s="15"/>
    </row>
    <row r="85" spans="1:2" ht="31.5">
      <c r="A85" s="14" t="s">
        <v>85</v>
      </c>
      <c r="B85" s="14" t="s">
        <v>86</v>
      </c>
    </row>
    <row r="86" ht="18.75">
      <c r="A86" s="13"/>
    </row>
    <row r="87" ht="18.75">
      <c r="A87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5" width="9.125" style="1" customWidth="1"/>
    <col min="6" max="6" width="9.00390625" style="1" customWidth="1"/>
    <col min="7" max="7" width="8.375" style="1" customWidth="1"/>
    <col min="8" max="8" width="8.00390625" style="1" customWidth="1"/>
    <col min="9" max="10" width="7.75390625" style="1" customWidth="1"/>
    <col min="11" max="11" width="8.625" style="1" customWidth="1"/>
    <col min="12" max="12" width="8.00390625" style="1" customWidth="1"/>
    <col min="13" max="13" width="8.25390625" style="1" customWidth="1"/>
    <col min="14" max="14" width="7.75390625" style="1" customWidth="1"/>
    <col min="15" max="16" width="8.25390625" style="1" customWidth="1"/>
    <col min="17" max="18" width="9.625" style="1" bestFit="1" customWidth="1"/>
    <col min="19" max="19" width="9.625" style="1" customWidth="1"/>
    <col min="20" max="20" width="10.125" style="1" customWidth="1"/>
    <col min="21" max="16384" width="9.125" style="1" customWidth="1"/>
  </cols>
  <sheetData>
    <row r="1" ht="12.75">
      <c r="O1" s="1" t="s">
        <v>85</v>
      </c>
    </row>
    <row r="2" spans="1:17" ht="34.5" customHeight="1">
      <c r="A2" s="25" t="s">
        <v>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2"/>
      <c r="P2" s="12"/>
      <c r="Q2" s="12"/>
    </row>
    <row r="3" ht="6" customHeight="1"/>
    <row r="4" spans="1:16" ht="39" customHeight="1">
      <c r="A4" s="26" t="s">
        <v>88</v>
      </c>
      <c r="B4" s="24" t="s">
        <v>89</v>
      </c>
      <c r="C4" s="24" t="s">
        <v>90</v>
      </c>
      <c r="D4" s="24"/>
      <c r="E4" s="22" t="s">
        <v>91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7" customHeight="1">
      <c r="A5" s="26"/>
      <c r="B5" s="24"/>
      <c r="C5" s="24" t="s">
        <v>92</v>
      </c>
      <c r="D5" s="24" t="s">
        <v>93</v>
      </c>
      <c r="E5" s="22" t="s">
        <v>94</v>
      </c>
      <c r="F5" s="22"/>
      <c r="G5" s="23" t="s">
        <v>95</v>
      </c>
      <c r="H5" s="23"/>
      <c r="I5" s="22" t="s">
        <v>96</v>
      </c>
      <c r="J5" s="22"/>
      <c r="K5" s="23" t="s">
        <v>95</v>
      </c>
      <c r="L5" s="23"/>
      <c r="M5" s="24" t="s">
        <v>97</v>
      </c>
      <c r="N5" s="24"/>
      <c r="O5" s="23" t="s">
        <v>95</v>
      </c>
      <c r="P5" s="23"/>
    </row>
    <row r="6" spans="1:16" ht="39" customHeight="1">
      <c r="A6" s="26"/>
      <c r="B6" s="24"/>
      <c r="C6" s="24"/>
      <c r="D6" s="24"/>
      <c r="E6" s="6" t="s">
        <v>92</v>
      </c>
      <c r="F6" s="6" t="s">
        <v>93</v>
      </c>
      <c r="G6" s="5" t="s">
        <v>92</v>
      </c>
      <c r="H6" s="5" t="s">
        <v>93</v>
      </c>
      <c r="I6" s="6" t="s">
        <v>92</v>
      </c>
      <c r="J6" s="6" t="s">
        <v>93</v>
      </c>
      <c r="K6" s="5" t="s">
        <v>92</v>
      </c>
      <c r="L6" s="5" t="s">
        <v>93</v>
      </c>
      <c r="M6" s="6" t="s">
        <v>92</v>
      </c>
      <c r="N6" s="6" t="s">
        <v>93</v>
      </c>
      <c r="O6" s="5" t="s">
        <v>92</v>
      </c>
      <c r="P6" s="5" t="s">
        <v>93</v>
      </c>
    </row>
    <row r="7" spans="1:16" ht="12.75">
      <c r="A7" s="10" t="s">
        <v>98</v>
      </c>
      <c r="B7" s="10" t="s">
        <v>99</v>
      </c>
      <c r="C7" s="10">
        <v>1</v>
      </c>
      <c r="D7" s="10">
        <v>2</v>
      </c>
      <c r="E7" s="10">
        <v>3</v>
      </c>
      <c r="F7" s="10">
        <v>4</v>
      </c>
      <c r="G7" s="11">
        <v>5</v>
      </c>
      <c r="H7" s="11">
        <v>6</v>
      </c>
      <c r="I7" s="10">
        <v>7</v>
      </c>
      <c r="J7" s="10">
        <v>8</v>
      </c>
      <c r="K7" s="11">
        <v>9</v>
      </c>
      <c r="L7" s="11">
        <v>10</v>
      </c>
      <c r="M7" s="10">
        <v>11</v>
      </c>
      <c r="N7" s="10">
        <v>12</v>
      </c>
      <c r="O7" s="11">
        <v>13</v>
      </c>
      <c r="P7" s="11">
        <v>14</v>
      </c>
    </row>
    <row r="8" spans="1:23" ht="12.75" customHeight="1">
      <c r="A8" s="10">
        <v>1</v>
      </c>
      <c r="B8" s="7" t="s">
        <v>100</v>
      </c>
      <c r="C8" s="9">
        <v>11433</v>
      </c>
      <c r="D8" s="9">
        <f>'Z9_2'!A2</f>
        <v>10063</v>
      </c>
      <c r="E8" s="9">
        <v>480</v>
      </c>
      <c r="F8" s="9">
        <f>'Z9_2'!B2</f>
        <v>400</v>
      </c>
      <c r="G8" s="3">
        <f>E8/C8*100</f>
        <v>4.198373130411966</v>
      </c>
      <c r="H8" s="3">
        <f>F8/D8*100</f>
        <v>3.9749577660737354</v>
      </c>
      <c r="I8" s="9">
        <v>22</v>
      </c>
      <c r="J8" s="9">
        <f>'Z9_2'!C2</f>
        <v>25</v>
      </c>
      <c r="K8" s="3">
        <v>0.192425435143882</v>
      </c>
      <c r="L8" s="3">
        <f>J8/D8*100</f>
        <v>0.24843486037960846</v>
      </c>
      <c r="M8" s="9">
        <f>E8+I8</f>
        <v>502</v>
      </c>
      <c r="N8" s="9">
        <f>F8+J8</f>
        <v>425</v>
      </c>
      <c r="O8" s="3">
        <v>4.390798565555847</v>
      </c>
      <c r="P8" s="3">
        <f aca="true" t="shared" si="0" ref="P8:P34">IF(D8=0,IF(N8=0,0,100),S8)</f>
        <v>4.223392626453344</v>
      </c>
      <c r="Q8" s="8">
        <f aca="true" t="shared" si="1" ref="Q8:Q35">SUM(F8*100/D8)</f>
        <v>3.9749577660737354</v>
      </c>
      <c r="R8" s="8">
        <f>SUM(J8*100/D8)</f>
        <v>0.24843486037960846</v>
      </c>
      <c r="S8" s="8">
        <f aca="true" t="shared" si="2" ref="S8:S35">SUM(N8*100/D8)</f>
        <v>4.223392626453344</v>
      </c>
      <c r="T8" s="8">
        <f aca="true" t="shared" si="3" ref="T8:T35">SUM(E8*100/C8)</f>
        <v>4.198373130411966</v>
      </c>
      <c r="U8" s="2">
        <f aca="true" t="shared" si="4" ref="U8:U34">SUM(I8*100/C8)</f>
        <v>0.19242543514388175</v>
      </c>
      <c r="V8" s="2">
        <f aca="true" t="shared" si="5" ref="V8:V35">SUM(M8*100/C8)</f>
        <v>4.390798565555847</v>
      </c>
      <c r="W8" s="2"/>
    </row>
    <row r="9" spans="1:23" ht="12.75">
      <c r="A9" s="10">
        <v>2</v>
      </c>
      <c r="B9" s="7" t="s">
        <v>101</v>
      </c>
      <c r="C9" s="9">
        <v>7251</v>
      </c>
      <c r="D9" s="9">
        <f>'Z9_2'!A3</f>
        <v>6592</v>
      </c>
      <c r="E9" s="9">
        <v>338</v>
      </c>
      <c r="F9" s="9">
        <f>'Z9_2'!B3</f>
        <v>253</v>
      </c>
      <c r="G9" s="3">
        <f aca="true" t="shared" si="6" ref="G9:G35">E9/C9*100</f>
        <v>4.661426010205489</v>
      </c>
      <c r="H9" s="3">
        <f aca="true" t="shared" si="7" ref="H9:H35">F9/D9*100</f>
        <v>3.8379854368932036</v>
      </c>
      <c r="I9" s="9">
        <v>5</v>
      </c>
      <c r="J9" s="9">
        <f>'Z9_2'!C3</f>
        <v>2</v>
      </c>
      <c r="K9" s="3">
        <v>0.06895600606812854</v>
      </c>
      <c r="L9" s="3">
        <f aca="true" t="shared" si="8" ref="L9:L35">J9/D9*100</f>
        <v>0.030339805825242715</v>
      </c>
      <c r="M9" s="9">
        <f aca="true" t="shared" si="9" ref="M9:M35">E9+I9</f>
        <v>343</v>
      </c>
      <c r="N9" s="9">
        <f aca="true" t="shared" si="10" ref="N9:N34">F9+J9</f>
        <v>255</v>
      </c>
      <c r="O9" s="3">
        <v>4.730382016273618</v>
      </c>
      <c r="P9" s="3">
        <f t="shared" si="0"/>
        <v>3.8683252427184467</v>
      </c>
      <c r="Q9" s="8">
        <f t="shared" si="1"/>
        <v>3.837985436893204</v>
      </c>
      <c r="R9" s="8">
        <f aca="true" t="shared" si="11" ref="R9:R34">SUM(J9*100/D9)</f>
        <v>0.03033980582524272</v>
      </c>
      <c r="S9" s="8">
        <f t="shared" si="2"/>
        <v>3.8683252427184467</v>
      </c>
      <c r="T9" s="8">
        <f t="shared" si="3"/>
        <v>4.6614260102054885</v>
      </c>
      <c r="U9" s="2">
        <f t="shared" si="4"/>
        <v>0.06895600606812853</v>
      </c>
      <c r="V9" s="2">
        <f t="shared" si="5"/>
        <v>4.730382016273618</v>
      </c>
      <c r="W9" s="2"/>
    </row>
    <row r="10" spans="1:23" ht="12.75">
      <c r="A10" s="10">
        <v>3</v>
      </c>
      <c r="B10" s="7" t="s">
        <v>102</v>
      </c>
      <c r="C10" s="9">
        <v>3486</v>
      </c>
      <c r="D10" s="9">
        <f>'Z9_2'!A4</f>
        <v>2630</v>
      </c>
      <c r="E10" s="9">
        <v>97</v>
      </c>
      <c r="F10" s="9">
        <f>'Z9_2'!B4</f>
        <v>81</v>
      </c>
      <c r="G10" s="3">
        <f t="shared" si="6"/>
        <v>2.7825588066551923</v>
      </c>
      <c r="H10" s="3">
        <f t="shared" si="7"/>
        <v>3.079847908745247</v>
      </c>
      <c r="I10" s="9">
        <v>2</v>
      </c>
      <c r="J10" s="9">
        <f>'Z9_2'!C4</f>
        <v>1</v>
      </c>
      <c r="K10" s="3">
        <v>0.05737234652897303</v>
      </c>
      <c r="L10" s="3">
        <f t="shared" si="8"/>
        <v>0.03802281368821293</v>
      </c>
      <c r="M10" s="9">
        <f t="shared" si="9"/>
        <v>99</v>
      </c>
      <c r="N10" s="9">
        <f t="shared" si="10"/>
        <v>82</v>
      </c>
      <c r="O10" s="3">
        <v>2.8399311531841653</v>
      </c>
      <c r="P10" s="3">
        <f t="shared" si="0"/>
        <v>3.11787072243346</v>
      </c>
      <c r="Q10" s="8">
        <f t="shared" si="1"/>
        <v>3.079847908745247</v>
      </c>
      <c r="R10" s="8">
        <f t="shared" si="11"/>
        <v>0.03802281368821293</v>
      </c>
      <c r="S10" s="8">
        <f t="shared" si="2"/>
        <v>3.11787072243346</v>
      </c>
      <c r="T10" s="8">
        <f t="shared" si="3"/>
        <v>2.7825588066551923</v>
      </c>
      <c r="U10" s="2">
        <f t="shared" si="4"/>
        <v>0.05737234652897304</v>
      </c>
      <c r="V10" s="2">
        <f t="shared" si="5"/>
        <v>2.8399311531841653</v>
      </c>
      <c r="W10" s="2"/>
    </row>
    <row r="11" spans="1:23" ht="12.75">
      <c r="A11" s="10">
        <v>4</v>
      </c>
      <c r="B11" s="7" t="s">
        <v>103</v>
      </c>
      <c r="C11" s="9">
        <v>23954</v>
      </c>
      <c r="D11" s="9">
        <f>'Z9_2'!A5</f>
        <v>21433</v>
      </c>
      <c r="E11" s="9">
        <v>934</v>
      </c>
      <c r="F11" s="9">
        <f>'Z9_2'!B5</f>
        <v>768</v>
      </c>
      <c r="G11" s="3">
        <f t="shared" si="6"/>
        <v>3.8991400183685396</v>
      </c>
      <c r="H11" s="3">
        <f t="shared" si="7"/>
        <v>3.5832594597116594</v>
      </c>
      <c r="I11" s="9">
        <v>6</v>
      </c>
      <c r="J11" s="9">
        <f>'Z9_2'!C5</f>
        <v>4</v>
      </c>
      <c r="K11" s="3">
        <v>0.02504800868330968</v>
      </c>
      <c r="L11" s="3">
        <f t="shared" si="8"/>
        <v>0.018662809685998226</v>
      </c>
      <c r="M11" s="9">
        <f t="shared" si="9"/>
        <v>940</v>
      </c>
      <c r="N11" s="9">
        <f t="shared" si="10"/>
        <v>772</v>
      </c>
      <c r="O11" s="3">
        <v>3.9241880270518497</v>
      </c>
      <c r="P11" s="3">
        <f t="shared" si="0"/>
        <v>3.601922269397658</v>
      </c>
      <c r="Q11" s="8">
        <f t="shared" si="1"/>
        <v>3.5832594597116594</v>
      </c>
      <c r="R11" s="8">
        <f t="shared" si="11"/>
        <v>0.018662809685998226</v>
      </c>
      <c r="S11" s="8">
        <f t="shared" si="2"/>
        <v>3.601922269397658</v>
      </c>
      <c r="T11" s="8">
        <f t="shared" si="3"/>
        <v>3.8991400183685396</v>
      </c>
      <c r="U11" s="2">
        <f t="shared" si="4"/>
        <v>0.025048008683309676</v>
      </c>
      <c r="V11" s="2">
        <f t="shared" si="5"/>
        <v>3.924188027051849</v>
      </c>
      <c r="W11" s="2"/>
    </row>
    <row r="12" spans="1:23" ht="12.75">
      <c r="A12" s="10">
        <v>5</v>
      </c>
      <c r="B12" s="7" t="s">
        <v>104</v>
      </c>
      <c r="C12" s="9">
        <v>34672</v>
      </c>
      <c r="D12" s="9">
        <f>'Z9_2'!A6</f>
        <v>30937</v>
      </c>
      <c r="E12" s="9">
        <v>1011</v>
      </c>
      <c r="F12" s="9">
        <f>'Z9_2'!B6</f>
        <v>897</v>
      </c>
      <c r="G12" s="3">
        <f t="shared" si="6"/>
        <v>2.9158975542224272</v>
      </c>
      <c r="H12" s="3">
        <f t="shared" si="7"/>
        <v>2.899440799043217</v>
      </c>
      <c r="I12" s="9">
        <v>19</v>
      </c>
      <c r="J12" s="9">
        <f>'Z9_2'!C6</f>
        <v>6</v>
      </c>
      <c r="K12" s="3">
        <v>0.05479926165205353</v>
      </c>
      <c r="L12" s="3">
        <f t="shared" si="8"/>
        <v>0.019394252836409477</v>
      </c>
      <c r="M12" s="9">
        <f t="shared" si="9"/>
        <v>1030</v>
      </c>
      <c r="N12" s="9">
        <f t="shared" si="10"/>
        <v>903</v>
      </c>
      <c r="O12" s="3">
        <v>2.970696815874481</v>
      </c>
      <c r="P12" s="3">
        <f t="shared" si="0"/>
        <v>2.9188350518796264</v>
      </c>
      <c r="Q12" s="8">
        <f t="shared" si="1"/>
        <v>2.8994407990432167</v>
      </c>
      <c r="R12" s="8">
        <f t="shared" si="11"/>
        <v>0.019394252836409477</v>
      </c>
      <c r="S12" s="8">
        <f t="shared" si="2"/>
        <v>2.9188350518796264</v>
      </c>
      <c r="T12" s="8">
        <f t="shared" si="3"/>
        <v>2.9158975542224272</v>
      </c>
      <c r="U12" s="2">
        <f t="shared" si="4"/>
        <v>0.05479926165205353</v>
      </c>
      <c r="V12" s="2">
        <f t="shared" si="5"/>
        <v>2.9706968158744806</v>
      </c>
      <c r="W12" s="2"/>
    </row>
    <row r="13" spans="1:23" ht="12.75">
      <c r="A13" s="10">
        <v>6</v>
      </c>
      <c r="B13" s="7" t="s">
        <v>105</v>
      </c>
      <c r="C13" s="9">
        <v>5722</v>
      </c>
      <c r="D13" s="9">
        <f>'Z9_2'!A7</f>
        <v>4583</v>
      </c>
      <c r="E13" s="9">
        <v>239</v>
      </c>
      <c r="F13" s="9">
        <f>'Z9_2'!B7</f>
        <v>209</v>
      </c>
      <c r="G13" s="3">
        <f t="shared" si="6"/>
        <v>4.1768612373296055</v>
      </c>
      <c r="H13" s="3">
        <f t="shared" si="7"/>
        <v>4.560331660484398</v>
      </c>
      <c r="I13" s="9">
        <v>5</v>
      </c>
      <c r="J13" s="9">
        <f>'Z9_2'!C7</f>
        <v>1</v>
      </c>
      <c r="K13" s="3">
        <v>0.08738203425375743</v>
      </c>
      <c r="L13" s="3">
        <f t="shared" si="8"/>
        <v>0.02181976871045167</v>
      </c>
      <c r="M13" s="9">
        <f t="shared" si="9"/>
        <v>244</v>
      </c>
      <c r="N13" s="9">
        <f t="shared" si="10"/>
        <v>210</v>
      </c>
      <c r="O13" s="3">
        <v>4.2642432715833625</v>
      </c>
      <c r="P13" s="3">
        <f t="shared" si="0"/>
        <v>4.582151429194851</v>
      </c>
      <c r="Q13" s="8">
        <f t="shared" si="1"/>
        <v>4.560331660484399</v>
      </c>
      <c r="R13" s="8">
        <f t="shared" si="11"/>
        <v>0.02181976871045167</v>
      </c>
      <c r="S13" s="8">
        <f t="shared" si="2"/>
        <v>4.582151429194851</v>
      </c>
      <c r="T13" s="8">
        <f t="shared" si="3"/>
        <v>4.1768612373296055</v>
      </c>
      <c r="U13" s="2">
        <f t="shared" si="4"/>
        <v>0.08738203425375743</v>
      </c>
      <c r="V13" s="2">
        <f t="shared" si="5"/>
        <v>4.2642432715833625</v>
      </c>
      <c r="W13" s="2"/>
    </row>
    <row r="14" spans="1:23" ht="12.75">
      <c r="A14" s="10">
        <v>7</v>
      </c>
      <c r="B14" s="7" t="s">
        <v>106</v>
      </c>
      <c r="C14" s="9">
        <v>5585</v>
      </c>
      <c r="D14" s="9">
        <f>'Z9_2'!A8</f>
        <v>5023</v>
      </c>
      <c r="E14" s="9">
        <v>257</v>
      </c>
      <c r="F14" s="9">
        <f>'Z9_2'!B8</f>
        <v>235</v>
      </c>
      <c r="G14" s="3">
        <f t="shared" si="6"/>
        <v>4.60161145926589</v>
      </c>
      <c r="H14" s="3">
        <f t="shared" si="7"/>
        <v>4.678478996615568</v>
      </c>
      <c r="I14" s="9">
        <v>5</v>
      </c>
      <c r="J14" s="9">
        <f>'Z9_2'!C8</f>
        <v>6</v>
      </c>
      <c r="K14" s="3">
        <v>0.08952551477170993</v>
      </c>
      <c r="L14" s="3">
        <f t="shared" si="8"/>
        <v>0.11945052757316346</v>
      </c>
      <c r="M14" s="9">
        <f t="shared" si="9"/>
        <v>262</v>
      </c>
      <c r="N14" s="9">
        <f t="shared" si="10"/>
        <v>241</v>
      </c>
      <c r="O14" s="3">
        <v>4.6911369740376</v>
      </c>
      <c r="P14" s="3">
        <f t="shared" si="0"/>
        <v>4.797929524188731</v>
      </c>
      <c r="Q14" s="8">
        <f t="shared" si="1"/>
        <v>4.678478996615568</v>
      </c>
      <c r="R14" s="8">
        <f t="shared" si="11"/>
        <v>0.11945052757316345</v>
      </c>
      <c r="S14" s="8">
        <f t="shared" si="2"/>
        <v>4.797929524188731</v>
      </c>
      <c r="T14" s="8">
        <f t="shared" si="3"/>
        <v>4.601611459265891</v>
      </c>
      <c r="U14" s="2">
        <f t="shared" si="4"/>
        <v>0.08952551477170993</v>
      </c>
      <c r="V14" s="2">
        <f t="shared" si="5"/>
        <v>4.691136974037601</v>
      </c>
      <c r="W14" s="2"/>
    </row>
    <row r="15" spans="1:23" ht="12.75">
      <c r="A15" s="10">
        <v>8</v>
      </c>
      <c r="B15" s="7" t="s">
        <v>107</v>
      </c>
      <c r="C15" s="9">
        <v>10452</v>
      </c>
      <c r="D15" s="9">
        <f>'Z9_2'!A9</f>
        <v>9151</v>
      </c>
      <c r="E15" s="9">
        <v>360</v>
      </c>
      <c r="F15" s="9">
        <f>'Z9_2'!B9</f>
        <v>374</v>
      </c>
      <c r="G15" s="3">
        <f t="shared" si="6"/>
        <v>3.4443168771526977</v>
      </c>
      <c r="H15" s="3">
        <f t="shared" si="7"/>
        <v>4.086985028958584</v>
      </c>
      <c r="I15" s="9">
        <v>3</v>
      </c>
      <c r="J15" s="9">
        <f>'Z9_2'!C9</f>
        <v>10</v>
      </c>
      <c r="K15" s="3">
        <v>0.02870264064293915</v>
      </c>
      <c r="L15" s="3">
        <f t="shared" si="8"/>
        <v>0.10927767457108513</v>
      </c>
      <c r="M15" s="9">
        <f t="shared" si="9"/>
        <v>363</v>
      </c>
      <c r="N15" s="9">
        <f t="shared" si="10"/>
        <v>384</v>
      </c>
      <c r="O15" s="3">
        <v>3.473019517795637</v>
      </c>
      <c r="P15" s="3">
        <f t="shared" si="0"/>
        <v>4.196262703529669</v>
      </c>
      <c r="Q15" s="8">
        <f t="shared" si="1"/>
        <v>4.086985028958583</v>
      </c>
      <c r="R15" s="8">
        <f t="shared" si="11"/>
        <v>0.10927767457108513</v>
      </c>
      <c r="S15" s="8">
        <f t="shared" si="2"/>
        <v>4.196262703529669</v>
      </c>
      <c r="T15" s="8">
        <f t="shared" si="3"/>
        <v>3.444316877152698</v>
      </c>
      <c r="U15" s="2">
        <f t="shared" si="4"/>
        <v>0.02870264064293915</v>
      </c>
      <c r="V15" s="2">
        <f t="shared" si="5"/>
        <v>3.4730195177956373</v>
      </c>
      <c r="W15" s="2"/>
    </row>
    <row r="16" spans="1:23" ht="12.75">
      <c r="A16" s="10">
        <v>9</v>
      </c>
      <c r="B16" s="7" t="s">
        <v>108</v>
      </c>
      <c r="C16" s="9">
        <v>3807</v>
      </c>
      <c r="D16" s="9">
        <f>'Z9_2'!A10</f>
        <v>3214</v>
      </c>
      <c r="E16" s="9">
        <v>134</v>
      </c>
      <c r="F16" s="9">
        <f>'Z9_2'!B10</f>
        <v>134</v>
      </c>
      <c r="G16" s="3">
        <f t="shared" si="6"/>
        <v>3.5198318886262148</v>
      </c>
      <c r="H16" s="3">
        <f t="shared" si="7"/>
        <v>4.169259489732421</v>
      </c>
      <c r="I16" s="9">
        <v>1</v>
      </c>
      <c r="J16" s="9">
        <f>'Z9_2'!C10</f>
        <v>4</v>
      </c>
      <c r="K16" s="3">
        <v>0.026267402153926978</v>
      </c>
      <c r="L16" s="3">
        <f t="shared" si="8"/>
        <v>0.12445550715619166</v>
      </c>
      <c r="M16" s="9">
        <f t="shared" si="9"/>
        <v>135</v>
      </c>
      <c r="N16" s="9">
        <f t="shared" si="10"/>
        <v>138</v>
      </c>
      <c r="O16" s="3">
        <v>3.546099290780142</v>
      </c>
      <c r="P16" s="3">
        <f t="shared" si="0"/>
        <v>4.293714996888612</v>
      </c>
      <c r="Q16" s="8">
        <f t="shared" si="1"/>
        <v>4.16925948973242</v>
      </c>
      <c r="R16" s="8">
        <f t="shared" si="11"/>
        <v>0.12445550715619166</v>
      </c>
      <c r="S16" s="8">
        <f t="shared" si="2"/>
        <v>4.293714996888612</v>
      </c>
      <c r="T16" s="8">
        <f t="shared" si="3"/>
        <v>3.5198318886262148</v>
      </c>
      <c r="U16" s="2">
        <f t="shared" si="4"/>
        <v>0.026267402153926978</v>
      </c>
      <c r="V16" s="2">
        <f t="shared" si="5"/>
        <v>3.5460992907801416</v>
      </c>
      <c r="W16" s="2"/>
    </row>
    <row r="17" spans="1:23" ht="12.75">
      <c r="A17" s="10">
        <v>10</v>
      </c>
      <c r="B17" s="7" t="s">
        <v>109</v>
      </c>
      <c r="C17" s="9">
        <v>8510</v>
      </c>
      <c r="D17" s="9">
        <f>'Z9_2'!A11</f>
        <v>8820</v>
      </c>
      <c r="E17" s="9">
        <v>394</v>
      </c>
      <c r="F17" s="9">
        <f>'Z9_2'!B11</f>
        <v>363</v>
      </c>
      <c r="G17" s="3">
        <f t="shared" si="6"/>
        <v>4.62984723854289</v>
      </c>
      <c r="H17" s="3">
        <f t="shared" si="7"/>
        <v>4.115646258503401</v>
      </c>
      <c r="I17" s="9">
        <v>9</v>
      </c>
      <c r="J17" s="9">
        <f>'Z9_2'!C11</f>
        <v>7</v>
      </c>
      <c r="K17" s="3">
        <v>0.10575793184488837</v>
      </c>
      <c r="L17" s="3">
        <f t="shared" si="8"/>
        <v>0.07936507936507936</v>
      </c>
      <c r="M17" s="9">
        <f t="shared" si="9"/>
        <v>403</v>
      </c>
      <c r="N17" s="9">
        <f t="shared" si="10"/>
        <v>370</v>
      </c>
      <c r="O17" s="3">
        <v>4.735605170387779</v>
      </c>
      <c r="P17" s="3">
        <f t="shared" si="0"/>
        <v>4.195011337868481</v>
      </c>
      <c r="Q17" s="8">
        <f t="shared" si="1"/>
        <v>4.115646258503402</v>
      </c>
      <c r="R17" s="8">
        <f t="shared" si="11"/>
        <v>0.07936507936507936</v>
      </c>
      <c r="S17" s="8">
        <f t="shared" si="2"/>
        <v>4.195011337868481</v>
      </c>
      <c r="T17" s="8">
        <f t="shared" si="3"/>
        <v>4.629847238542891</v>
      </c>
      <c r="U17" s="2">
        <f t="shared" si="4"/>
        <v>0.10575793184488837</v>
      </c>
      <c r="V17" s="2">
        <f t="shared" si="5"/>
        <v>4.735605170387779</v>
      </c>
      <c r="W17" s="2"/>
    </row>
    <row r="18" spans="1:23" ht="12.75">
      <c r="A18" s="10">
        <v>11</v>
      </c>
      <c r="B18" s="7" t="s">
        <v>110</v>
      </c>
      <c r="C18" s="9">
        <v>7317</v>
      </c>
      <c r="D18" s="9">
        <f>'Z9_2'!A12</f>
        <v>4716</v>
      </c>
      <c r="E18" s="9">
        <v>207</v>
      </c>
      <c r="F18" s="9">
        <f>'Z9_2'!B12</f>
        <v>367</v>
      </c>
      <c r="G18" s="3">
        <f t="shared" si="6"/>
        <v>2.8290282902829027</v>
      </c>
      <c r="H18" s="3">
        <f t="shared" si="7"/>
        <v>7.782018659881255</v>
      </c>
      <c r="I18" s="9">
        <v>0</v>
      </c>
      <c r="J18" s="9">
        <f>'Z9_2'!C12</f>
        <v>0</v>
      </c>
      <c r="K18" s="3">
        <v>0</v>
      </c>
      <c r="L18" s="3">
        <f t="shared" si="8"/>
        <v>0</v>
      </c>
      <c r="M18" s="9">
        <f t="shared" si="9"/>
        <v>207</v>
      </c>
      <c r="N18" s="9">
        <f t="shared" si="10"/>
        <v>367</v>
      </c>
      <c r="O18" s="3">
        <v>2.8290282902829027</v>
      </c>
      <c r="P18" s="3">
        <f t="shared" si="0"/>
        <v>7.782018659881255</v>
      </c>
      <c r="Q18" s="8">
        <f t="shared" si="1"/>
        <v>7.782018659881255</v>
      </c>
      <c r="R18" s="8">
        <f t="shared" si="11"/>
        <v>0</v>
      </c>
      <c r="S18" s="8">
        <f t="shared" si="2"/>
        <v>7.782018659881255</v>
      </c>
      <c r="T18" s="8">
        <f t="shared" si="3"/>
        <v>2.8290282902829027</v>
      </c>
      <c r="U18" s="2">
        <f t="shared" si="4"/>
        <v>0</v>
      </c>
      <c r="V18" s="2">
        <f t="shared" si="5"/>
        <v>2.8290282902829027</v>
      </c>
      <c r="W18" s="2"/>
    </row>
    <row r="19" spans="1:23" ht="12.75">
      <c r="A19" s="10">
        <v>12</v>
      </c>
      <c r="B19" s="7" t="s">
        <v>111</v>
      </c>
      <c r="C19" s="9">
        <v>14499</v>
      </c>
      <c r="D19" s="9">
        <f>'Z9_2'!A13</f>
        <v>11637</v>
      </c>
      <c r="E19" s="9">
        <v>529</v>
      </c>
      <c r="F19" s="9">
        <f>'Z9_2'!B13</f>
        <v>439</v>
      </c>
      <c r="G19" s="3">
        <f t="shared" si="6"/>
        <v>3.6485274846541143</v>
      </c>
      <c r="H19" s="3">
        <f t="shared" si="7"/>
        <v>3.7724499441436796</v>
      </c>
      <c r="I19" s="9">
        <v>17</v>
      </c>
      <c r="J19" s="9">
        <f>'Z9_2'!C13</f>
        <v>24</v>
      </c>
      <c r="K19" s="3">
        <v>0.11724946548037796</v>
      </c>
      <c r="L19" s="3">
        <f t="shared" si="8"/>
        <v>0.20623872131992782</v>
      </c>
      <c r="M19" s="9">
        <f t="shared" si="9"/>
        <v>546</v>
      </c>
      <c r="N19" s="9">
        <f t="shared" si="10"/>
        <v>463</v>
      </c>
      <c r="O19" s="3">
        <v>3.7657769501344918</v>
      </c>
      <c r="P19" s="3">
        <f t="shared" si="0"/>
        <v>3.9786886654636073</v>
      </c>
      <c r="Q19" s="8">
        <f t="shared" si="1"/>
        <v>3.7724499441436796</v>
      </c>
      <c r="R19" s="8">
        <f t="shared" si="11"/>
        <v>0.20623872131992782</v>
      </c>
      <c r="S19" s="8">
        <f t="shared" si="2"/>
        <v>3.9786886654636073</v>
      </c>
      <c r="T19" s="8">
        <f t="shared" si="3"/>
        <v>3.6485274846541143</v>
      </c>
      <c r="U19" s="2">
        <f t="shared" si="4"/>
        <v>0.11724946548037796</v>
      </c>
      <c r="V19" s="2">
        <f t="shared" si="5"/>
        <v>3.765776950134492</v>
      </c>
      <c r="W19" s="2"/>
    </row>
    <row r="20" spans="1:23" ht="12.75">
      <c r="A20" s="10">
        <v>13</v>
      </c>
      <c r="B20" s="7" t="s">
        <v>112</v>
      </c>
      <c r="C20" s="9">
        <v>10136</v>
      </c>
      <c r="D20" s="9">
        <f>'Z9_2'!A14</f>
        <v>8575</v>
      </c>
      <c r="E20" s="9">
        <v>289</v>
      </c>
      <c r="F20" s="9">
        <f>'Z9_2'!B14</f>
        <v>351</v>
      </c>
      <c r="G20" s="3">
        <f t="shared" si="6"/>
        <v>2.8512233622730863</v>
      </c>
      <c r="H20" s="3">
        <f t="shared" si="7"/>
        <v>4.093294460641399</v>
      </c>
      <c r="I20" s="9">
        <v>8</v>
      </c>
      <c r="J20" s="9">
        <f>'Z9_2'!C14</f>
        <v>7</v>
      </c>
      <c r="K20" s="3">
        <v>0.07892659826361484</v>
      </c>
      <c r="L20" s="3">
        <f t="shared" si="8"/>
        <v>0.0816326530612245</v>
      </c>
      <c r="M20" s="9">
        <f t="shared" si="9"/>
        <v>297</v>
      </c>
      <c r="N20" s="9">
        <f t="shared" si="10"/>
        <v>358</v>
      </c>
      <c r="O20" s="3">
        <v>2.930149960536701</v>
      </c>
      <c r="P20" s="3">
        <f t="shared" si="0"/>
        <v>4.174927113702624</v>
      </c>
      <c r="Q20" s="8">
        <f t="shared" si="1"/>
        <v>4.093294460641399</v>
      </c>
      <c r="R20" s="8">
        <f t="shared" si="11"/>
        <v>0.08163265306122448</v>
      </c>
      <c r="S20" s="8">
        <f t="shared" si="2"/>
        <v>4.174927113702624</v>
      </c>
      <c r="T20" s="8">
        <f t="shared" si="3"/>
        <v>2.851223362273086</v>
      </c>
      <c r="U20" s="2">
        <f t="shared" si="4"/>
        <v>0.07892659826361484</v>
      </c>
      <c r="V20" s="2">
        <f t="shared" si="5"/>
        <v>2.930149960536701</v>
      </c>
      <c r="W20" s="2"/>
    </row>
    <row r="21" spans="1:23" ht="12.75">
      <c r="A21" s="10">
        <v>14</v>
      </c>
      <c r="B21" s="7" t="s">
        <v>113</v>
      </c>
      <c r="C21" s="9">
        <v>6199</v>
      </c>
      <c r="D21" s="9">
        <f>'Z9_2'!A15</f>
        <v>5887</v>
      </c>
      <c r="E21" s="9">
        <v>239</v>
      </c>
      <c r="F21" s="9">
        <f>'Z9_2'!B15</f>
        <v>225</v>
      </c>
      <c r="G21" s="3">
        <f t="shared" si="6"/>
        <v>3.8554605581545407</v>
      </c>
      <c r="H21" s="3">
        <f t="shared" si="7"/>
        <v>3.8219806352981145</v>
      </c>
      <c r="I21" s="9">
        <v>13</v>
      </c>
      <c r="J21" s="9">
        <f>'Z9_2'!C15</f>
        <v>4</v>
      </c>
      <c r="K21" s="3">
        <v>0.2097112437489918</v>
      </c>
      <c r="L21" s="3">
        <f t="shared" si="8"/>
        <v>0.06794632240529981</v>
      </c>
      <c r="M21" s="9">
        <f t="shared" si="9"/>
        <v>252</v>
      </c>
      <c r="N21" s="9">
        <f t="shared" si="10"/>
        <v>229</v>
      </c>
      <c r="O21" s="3">
        <v>4.065171801903532</v>
      </c>
      <c r="P21" s="3">
        <f t="shared" si="0"/>
        <v>3.8899269577034143</v>
      </c>
      <c r="Q21" s="8">
        <f t="shared" si="1"/>
        <v>3.8219806352981145</v>
      </c>
      <c r="R21" s="8">
        <f t="shared" si="11"/>
        <v>0.06794632240529981</v>
      </c>
      <c r="S21" s="8">
        <f t="shared" si="2"/>
        <v>3.8899269577034143</v>
      </c>
      <c r="T21" s="8">
        <f t="shared" si="3"/>
        <v>3.855460558154541</v>
      </c>
      <c r="U21" s="2">
        <f t="shared" si="4"/>
        <v>0.20971124374899178</v>
      </c>
      <c r="V21" s="2">
        <f t="shared" si="5"/>
        <v>4.065171801903533</v>
      </c>
      <c r="W21" s="2"/>
    </row>
    <row r="22" spans="1:23" ht="12.75">
      <c r="A22" s="10">
        <v>15</v>
      </c>
      <c r="B22" s="7" t="s">
        <v>114</v>
      </c>
      <c r="C22" s="9">
        <v>12514</v>
      </c>
      <c r="D22" s="9">
        <f>'Z9_2'!A16</f>
        <v>11821</v>
      </c>
      <c r="E22" s="9">
        <v>653</v>
      </c>
      <c r="F22" s="9">
        <f>'Z9_2'!B16</f>
        <v>569</v>
      </c>
      <c r="G22" s="3">
        <f t="shared" si="6"/>
        <v>5.218155665654467</v>
      </c>
      <c r="H22" s="3">
        <f t="shared" si="7"/>
        <v>4.813467557736232</v>
      </c>
      <c r="I22" s="9">
        <v>11</v>
      </c>
      <c r="J22" s="9">
        <f>'Z9_2'!C16</f>
        <v>20</v>
      </c>
      <c r="K22" s="3">
        <v>0.08790155026370465</v>
      </c>
      <c r="L22" s="3">
        <f t="shared" si="8"/>
        <v>0.1691904238220117</v>
      </c>
      <c r="M22" s="9">
        <f t="shared" si="9"/>
        <v>664</v>
      </c>
      <c r="N22" s="9">
        <f t="shared" si="10"/>
        <v>589</v>
      </c>
      <c r="O22" s="3">
        <v>5.306057215918171</v>
      </c>
      <c r="P22" s="3">
        <f t="shared" si="0"/>
        <v>4.982657981558244</v>
      </c>
      <c r="Q22" s="8">
        <f t="shared" si="1"/>
        <v>4.8134675577362325</v>
      </c>
      <c r="R22" s="8">
        <f t="shared" si="11"/>
        <v>0.1691904238220117</v>
      </c>
      <c r="S22" s="8">
        <f t="shared" si="2"/>
        <v>4.982657981558244</v>
      </c>
      <c r="T22" s="8">
        <f t="shared" si="3"/>
        <v>5.218155665654467</v>
      </c>
      <c r="U22" s="2">
        <f t="shared" si="4"/>
        <v>0.08790155026370465</v>
      </c>
      <c r="V22" s="2">
        <f t="shared" si="5"/>
        <v>5.306057215918171</v>
      </c>
      <c r="W22" s="2"/>
    </row>
    <row r="23" spans="1:23" ht="12.75">
      <c r="A23" s="10">
        <v>16</v>
      </c>
      <c r="B23" s="7" t="s">
        <v>115</v>
      </c>
      <c r="C23" s="9">
        <v>8136</v>
      </c>
      <c r="D23" s="9">
        <f>'Z9_2'!A17</f>
        <v>6621</v>
      </c>
      <c r="E23" s="9">
        <v>331</v>
      </c>
      <c r="F23" s="9">
        <f>'Z9_2'!B17</f>
        <v>278</v>
      </c>
      <c r="G23" s="3">
        <f t="shared" si="6"/>
        <v>4.068338249754179</v>
      </c>
      <c r="H23" s="3">
        <f t="shared" si="7"/>
        <v>4.198761516387252</v>
      </c>
      <c r="I23" s="9">
        <v>5</v>
      </c>
      <c r="J23" s="9">
        <f>'Z9_2'!C17</f>
        <v>11</v>
      </c>
      <c r="K23" s="3">
        <v>0.061455260570304815</v>
      </c>
      <c r="L23" s="3">
        <f t="shared" si="8"/>
        <v>0.16613804561244525</v>
      </c>
      <c r="M23" s="9">
        <f t="shared" si="9"/>
        <v>336</v>
      </c>
      <c r="N23" s="9">
        <f t="shared" si="10"/>
        <v>289</v>
      </c>
      <c r="O23" s="3">
        <v>4.129793510324483</v>
      </c>
      <c r="P23" s="3">
        <f t="shared" si="0"/>
        <v>4.364899561999698</v>
      </c>
      <c r="Q23" s="8">
        <f t="shared" si="1"/>
        <v>4.198761516387252</v>
      </c>
      <c r="R23" s="8">
        <f t="shared" si="11"/>
        <v>0.16613804561244525</v>
      </c>
      <c r="S23" s="8">
        <f t="shared" si="2"/>
        <v>4.364899561999698</v>
      </c>
      <c r="T23" s="8">
        <f t="shared" si="3"/>
        <v>4.068338249754179</v>
      </c>
      <c r="U23" s="2">
        <f t="shared" si="4"/>
        <v>0.061455260570304815</v>
      </c>
      <c r="V23" s="2">
        <f t="shared" si="5"/>
        <v>4.129793510324483</v>
      </c>
      <c r="W23" s="2"/>
    </row>
    <row r="24" spans="1:23" ht="12.75">
      <c r="A24" s="10">
        <v>17</v>
      </c>
      <c r="B24" s="7" t="s">
        <v>116</v>
      </c>
      <c r="C24" s="9">
        <v>3531</v>
      </c>
      <c r="D24" s="9">
        <f>'Z9_2'!A18</f>
        <v>3621</v>
      </c>
      <c r="E24" s="9">
        <v>139</v>
      </c>
      <c r="F24" s="9">
        <f>'Z9_2'!B18</f>
        <v>154</v>
      </c>
      <c r="G24" s="3">
        <f t="shared" si="6"/>
        <v>3.936561880487114</v>
      </c>
      <c r="H24" s="3">
        <f t="shared" si="7"/>
        <v>4.252968793151063</v>
      </c>
      <c r="I24" s="9">
        <v>3</v>
      </c>
      <c r="J24" s="9">
        <f>'Z9_2'!C18</f>
        <v>7</v>
      </c>
      <c r="K24" s="3">
        <v>0.08496176720475786</v>
      </c>
      <c r="L24" s="3">
        <f t="shared" si="8"/>
        <v>0.19331676332504832</v>
      </c>
      <c r="M24" s="9">
        <f t="shared" si="9"/>
        <v>142</v>
      </c>
      <c r="N24" s="9">
        <f t="shared" si="10"/>
        <v>161</v>
      </c>
      <c r="O24" s="3">
        <v>4.021523647691872</v>
      </c>
      <c r="P24" s="3">
        <f t="shared" si="0"/>
        <v>4.446285556476112</v>
      </c>
      <c r="Q24" s="8">
        <f t="shared" si="1"/>
        <v>4.252968793151063</v>
      </c>
      <c r="R24" s="8">
        <f t="shared" si="11"/>
        <v>0.19331676332504832</v>
      </c>
      <c r="S24" s="8">
        <f t="shared" si="2"/>
        <v>4.446285556476112</v>
      </c>
      <c r="T24" s="8">
        <f t="shared" si="3"/>
        <v>3.936561880487114</v>
      </c>
      <c r="U24" s="2">
        <f t="shared" si="4"/>
        <v>0.08496176720475786</v>
      </c>
      <c r="V24" s="2">
        <f t="shared" si="5"/>
        <v>4.021523647691872</v>
      </c>
      <c r="W24" s="2"/>
    </row>
    <row r="25" spans="1:23" ht="12.75">
      <c r="A25" s="10">
        <v>18</v>
      </c>
      <c r="B25" s="7" t="s">
        <v>117</v>
      </c>
      <c r="C25" s="9">
        <v>4026</v>
      </c>
      <c r="D25" s="9">
        <f>'Z9_2'!A19</f>
        <v>3496</v>
      </c>
      <c r="E25" s="9">
        <v>106</v>
      </c>
      <c r="F25" s="9">
        <f>'Z9_2'!B19</f>
        <v>116</v>
      </c>
      <c r="G25" s="3">
        <f t="shared" si="6"/>
        <v>2.6328862394436165</v>
      </c>
      <c r="H25" s="3">
        <f t="shared" si="7"/>
        <v>3.318077803203661</v>
      </c>
      <c r="I25" s="9">
        <v>4</v>
      </c>
      <c r="J25" s="9">
        <f>'Z9_2'!C19</f>
        <v>7</v>
      </c>
      <c r="K25" s="3">
        <v>0.09935419771485346</v>
      </c>
      <c r="L25" s="3">
        <f t="shared" si="8"/>
        <v>0.20022883295194507</v>
      </c>
      <c r="M25" s="9">
        <f t="shared" si="9"/>
        <v>110</v>
      </c>
      <c r="N25" s="9">
        <f t="shared" si="10"/>
        <v>123</v>
      </c>
      <c r="O25" s="3">
        <v>2.73224043715847</v>
      </c>
      <c r="P25" s="3">
        <f t="shared" si="0"/>
        <v>3.5183066361556063</v>
      </c>
      <c r="Q25" s="8">
        <f t="shared" si="1"/>
        <v>3.3180778032036615</v>
      </c>
      <c r="R25" s="8">
        <f t="shared" si="11"/>
        <v>0.20022883295194507</v>
      </c>
      <c r="S25" s="8">
        <f t="shared" si="2"/>
        <v>3.5183066361556063</v>
      </c>
      <c r="T25" s="8">
        <f t="shared" si="3"/>
        <v>2.6328862394436165</v>
      </c>
      <c r="U25" s="2">
        <f t="shared" si="4"/>
        <v>0.09935419771485346</v>
      </c>
      <c r="V25" s="2">
        <f t="shared" si="5"/>
        <v>2.73224043715847</v>
      </c>
      <c r="W25" s="2"/>
    </row>
    <row r="26" spans="1:23" ht="12.75">
      <c r="A26" s="10">
        <v>19</v>
      </c>
      <c r="B26" s="7" t="s">
        <v>118</v>
      </c>
      <c r="C26" s="9">
        <v>3553</v>
      </c>
      <c r="D26" s="9">
        <f>'Z9_2'!A20</f>
        <v>3053</v>
      </c>
      <c r="E26" s="9">
        <v>62</v>
      </c>
      <c r="F26" s="9">
        <f>'Z9_2'!B20</f>
        <v>81</v>
      </c>
      <c r="G26" s="3">
        <f t="shared" si="6"/>
        <v>1.7450042217844075</v>
      </c>
      <c r="H26" s="3">
        <f t="shared" si="7"/>
        <v>2.653128070750082</v>
      </c>
      <c r="I26" s="9">
        <v>1</v>
      </c>
      <c r="J26" s="9">
        <f>'Z9_2'!C20</f>
        <v>2</v>
      </c>
      <c r="K26" s="3">
        <v>0.028145229383619477</v>
      </c>
      <c r="L26" s="3">
        <f t="shared" si="8"/>
        <v>0.06550933508024893</v>
      </c>
      <c r="M26" s="9">
        <f t="shared" si="9"/>
        <v>63</v>
      </c>
      <c r="N26" s="9">
        <f t="shared" si="10"/>
        <v>83</v>
      </c>
      <c r="O26" s="3">
        <v>1.7731494511680272</v>
      </c>
      <c r="P26" s="3">
        <f t="shared" si="0"/>
        <v>2.718637405830331</v>
      </c>
      <c r="Q26" s="8">
        <f t="shared" si="1"/>
        <v>2.653128070750082</v>
      </c>
      <c r="R26" s="8">
        <f t="shared" si="11"/>
        <v>0.06550933508024893</v>
      </c>
      <c r="S26" s="8">
        <f t="shared" si="2"/>
        <v>2.718637405830331</v>
      </c>
      <c r="T26" s="8">
        <f t="shared" si="3"/>
        <v>1.7450042217844075</v>
      </c>
      <c r="U26" s="2">
        <f t="shared" si="4"/>
        <v>0.028145229383619477</v>
      </c>
      <c r="V26" s="2">
        <f t="shared" si="5"/>
        <v>1.773149451168027</v>
      </c>
      <c r="W26" s="2"/>
    </row>
    <row r="27" spans="1:23" ht="12.75">
      <c r="A27" s="10">
        <v>20</v>
      </c>
      <c r="B27" s="7" t="s">
        <v>119</v>
      </c>
      <c r="C27" s="9">
        <v>14288</v>
      </c>
      <c r="D27" s="9">
        <f>'Z9_2'!A21</f>
        <v>14407</v>
      </c>
      <c r="E27" s="9">
        <v>576</v>
      </c>
      <c r="F27" s="9">
        <f>'Z9_2'!B21</f>
        <v>544</v>
      </c>
      <c r="G27" s="3">
        <f t="shared" si="6"/>
        <v>4.031354983202688</v>
      </c>
      <c r="H27" s="3">
        <f t="shared" si="7"/>
        <v>3.7759422502949955</v>
      </c>
      <c r="I27" s="9">
        <v>46</v>
      </c>
      <c r="J27" s="9">
        <f>'Z9_2'!C21</f>
        <v>15</v>
      </c>
      <c r="K27" s="3">
        <v>0.32194848824188127</v>
      </c>
      <c r="L27" s="3">
        <f t="shared" si="8"/>
        <v>0.10411605469563406</v>
      </c>
      <c r="M27" s="9">
        <f t="shared" si="9"/>
        <v>622</v>
      </c>
      <c r="N27" s="9">
        <f t="shared" si="10"/>
        <v>559</v>
      </c>
      <c r="O27" s="3">
        <v>4.353303471444569</v>
      </c>
      <c r="P27" s="3">
        <f t="shared" si="0"/>
        <v>3.8800583049906296</v>
      </c>
      <c r="Q27" s="8">
        <f t="shared" si="1"/>
        <v>3.7759422502949955</v>
      </c>
      <c r="R27" s="8">
        <f t="shared" si="11"/>
        <v>0.10411605469563406</v>
      </c>
      <c r="S27" s="8">
        <f t="shared" si="2"/>
        <v>3.8800583049906296</v>
      </c>
      <c r="T27" s="8">
        <f t="shared" si="3"/>
        <v>4.031354983202688</v>
      </c>
      <c r="U27" s="2">
        <f t="shared" si="4"/>
        <v>0.3219484882418813</v>
      </c>
      <c r="V27" s="2">
        <f t="shared" si="5"/>
        <v>4.353303471444569</v>
      </c>
      <c r="W27" s="2"/>
    </row>
    <row r="28" spans="1:23" ht="12.75">
      <c r="A28" s="10">
        <v>21</v>
      </c>
      <c r="B28" s="7" t="s">
        <v>120</v>
      </c>
      <c r="C28" s="9">
        <v>7100</v>
      </c>
      <c r="D28" s="9">
        <f>'Z9_2'!A22</f>
        <v>5758</v>
      </c>
      <c r="E28" s="9">
        <v>270</v>
      </c>
      <c r="F28" s="9">
        <f>'Z9_2'!B22</f>
        <v>237</v>
      </c>
      <c r="G28" s="3">
        <f t="shared" si="6"/>
        <v>3.8028169014084505</v>
      </c>
      <c r="H28" s="3">
        <f t="shared" si="7"/>
        <v>4.116012504341785</v>
      </c>
      <c r="I28" s="9">
        <v>2</v>
      </c>
      <c r="J28" s="9">
        <f>'Z9_2'!C22</f>
        <v>6</v>
      </c>
      <c r="K28" s="3">
        <v>0.028169014084507043</v>
      </c>
      <c r="L28" s="3">
        <f t="shared" si="8"/>
        <v>0.10420284821118443</v>
      </c>
      <c r="M28" s="9">
        <f t="shared" si="9"/>
        <v>272</v>
      </c>
      <c r="N28" s="9">
        <f t="shared" si="10"/>
        <v>243</v>
      </c>
      <c r="O28" s="3">
        <v>3.830985915492958</v>
      </c>
      <c r="P28" s="3">
        <f t="shared" si="0"/>
        <v>4.2202153525529695</v>
      </c>
      <c r="Q28" s="8">
        <f t="shared" si="1"/>
        <v>4.116012504341786</v>
      </c>
      <c r="R28" s="8">
        <f t="shared" si="11"/>
        <v>0.10420284821118445</v>
      </c>
      <c r="S28" s="8">
        <f t="shared" si="2"/>
        <v>4.2202153525529695</v>
      </c>
      <c r="T28" s="8">
        <f t="shared" si="3"/>
        <v>3.8028169014084505</v>
      </c>
      <c r="U28" s="2">
        <f t="shared" si="4"/>
        <v>0.028169014084507043</v>
      </c>
      <c r="V28" s="2">
        <f t="shared" si="5"/>
        <v>3.8309859154929575</v>
      </c>
      <c r="W28" s="2"/>
    </row>
    <row r="29" spans="1:23" ht="12.75">
      <c r="A29" s="10">
        <v>22</v>
      </c>
      <c r="B29" s="7" t="s">
        <v>121</v>
      </c>
      <c r="C29" s="9">
        <v>5198</v>
      </c>
      <c r="D29" s="9">
        <f>'Z9_2'!A23</f>
        <v>4090</v>
      </c>
      <c r="E29" s="9">
        <v>141</v>
      </c>
      <c r="F29" s="9">
        <f>'Z9_2'!B23</f>
        <v>125</v>
      </c>
      <c r="G29" s="3">
        <f t="shared" si="6"/>
        <v>2.712581762216237</v>
      </c>
      <c r="H29" s="3">
        <f t="shared" si="7"/>
        <v>3.056234718826406</v>
      </c>
      <c r="I29" s="9">
        <v>1</v>
      </c>
      <c r="J29" s="9">
        <f>'Z9_2'!C23</f>
        <v>1</v>
      </c>
      <c r="K29" s="3">
        <v>0.019238168526356292</v>
      </c>
      <c r="L29" s="3">
        <f t="shared" si="8"/>
        <v>0.024449877750611245</v>
      </c>
      <c r="M29" s="9">
        <f t="shared" si="9"/>
        <v>142</v>
      </c>
      <c r="N29" s="9">
        <f t="shared" si="10"/>
        <v>126</v>
      </c>
      <c r="O29" s="3">
        <v>2.7318199307425934</v>
      </c>
      <c r="P29" s="3">
        <f t="shared" si="0"/>
        <v>3.0806845965770173</v>
      </c>
      <c r="Q29" s="8">
        <f t="shared" si="1"/>
        <v>3.056234718826406</v>
      </c>
      <c r="R29" s="8">
        <f t="shared" si="11"/>
        <v>0.02444987775061125</v>
      </c>
      <c r="S29" s="8">
        <f t="shared" si="2"/>
        <v>3.0806845965770173</v>
      </c>
      <c r="T29" s="8">
        <f t="shared" si="3"/>
        <v>2.712581762216237</v>
      </c>
      <c r="U29" s="2">
        <f t="shared" si="4"/>
        <v>0.019238168526356292</v>
      </c>
      <c r="V29" s="2">
        <f t="shared" si="5"/>
        <v>2.7318199307425934</v>
      </c>
      <c r="W29" s="2"/>
    </row>
    <row r="30" spans="1:23" ht="12.75">
      <c r="A30" s="10">
        <v>23</v>
      </c>
      <c r="B30" s="7" t="s">
        <v>122</v>
      </c>
      <c r="C30" s="9">
        <v>5850</v>
      </c>
      <c r="D30" s="9">
        <f>'Z9_2'!A24</f>
        <v>4515</v>
      </c>
      <c r="E30" s="9">
        <v>245</v>
      </c>
      <c r="F30" s="9">
        <f>'Z9_2'!B24</f>
        <v>185</v>
      </c>
      <c r="G30" s="3">
        <f t="shared" si="6"/>
        <v>4.188034188034187</v>
      </c>
      <c r="H30" s="3">
        <f t="shared" si="7"/>
        <v>4.097452934662237</v>
      </c>
      <c r="I30" s="9">
        <v>4</v>
      </c>
      <c r="J30" s="9">
        <f>'Z9_2'!C24</f>
        <v>7</v>
      </c>
      <c r="K30" s="3">
        <v>0.06837606837606838</v>
      </c>
      <c r="L30" s="3">
        <f t="shared" si="8"/>
        <v>0.15503875968992248</v>
      </c>
      <c r="M30" s="9">
        <f t="shared" si="9"/>
        <v>249</v>
      </c>
      <c r="N30" s="9">
        <f t="shared" si="10"/>
        <v>192</v>
      </c>
      <c r="O30" s="3">
        <v>4.256410256410256</v>
      </c>
      <c r="P30" s="3">
        <f t="shared" si="0"/>
        <v>4.25249169435216</v>
      </c>
      <c r="Q30" s="8">
        <f t="shared" si="1"/>
        <v>4.097452934662237</v>
      </c>
      <c r="R30" s="8">
        <f t="shared" si="11"/>
        <v>0.15503875968992248</v>
      </c>
      <c r="S30" s="8">
        <f t="shared" si="2"/>
        <v>4.25249169435216</v>
      </c>
      <c r="T30" s="8">
        <f t="shared" si="3"/>
        <v>4.188034188034188</v>
      </c>
      <c r="U30" s="2">
        <f t="shared" si="4"/>
        <v>0.06837606837606838</v>
      </c>
      <c r="V30" s="2">
        <f t="shared" si="5"/>
        <v>4.256410256410256</v>
      </c>
      <c r="W30" s="2"/>
    </row>
    <row r="31" spans="1:23" ht="12.75">
      <c r="A31" s="10">
        <v>24</v>
      </c>
      <c r="B31" s="7" t="s">
        <v>123</v>
      </c>
      <c r="C31" s="9">
        <v>3659</v>
      </c>
      <c r="D31" s="9">
        <f>'Z9_2'!A25</f>
        <v>2679</v>
      </c>
      <c r="E31" s="9">
        <v>112</v>
      </c>
      <c r="F31" s="9">
        <f>'Z9_2'!B25</f>
        <v>96</v>
      </c>
      <c r="G31" s="3">
        <f t="shared" si="6"/>
        <v>3.0609456135556163</v>
      </c>
      <c r="H31" s="3">
        <f t="shared" si="7"/>
        <v>3.5834266517357225</v>
      </c>
      <c r="I31" s="9">
        <v>2</v>
      </c>
      <c r="J31" s="9">
        <f>'Z9_2'!C25</f>
        <v>5</v>
      </c>
      <c r="K31" s="3">
        <v>0.05465974309920743</v>
      </c>
      <c r="L31" s="3">
        <f t="shared" si="8"/>
        <v>0.1866368047779022</v>
      </c>
      <c r="M31" s="9">
        <f t="shared" si="9"/>
        <v>114</v>
      </c>
      <c r="N31" s="9">
        <f t="shared" si="10"/>
        <v>101</v>
      </c>
      <c r="O31" s="3">
        <v>3.115605356654824</v>
      </c>
      <c r="P31" s="3">
        <f t="shared" si="0"/>
        <v>3.7700634565136246</v>
      </c>
      <c r="Q31" s="8">
        <f t="shared" si="1"/>
        <v>3.5834266517357225</v>
      </c>
      <c r="R31" s="8">
        <f t="shared" si="11"/>
        <v>0.1866368047779022</v>
      </c>
      <c r="S31" s="8">
        <f t="shared" si="2"/>
        <v>3.7700634565136246</v>
      </c>
      <c r="T31" s="8">
        <f t="shared" si="3"/>
        <v>3.0609456135556163</v>
      </c>
      <c r="U31" s="2">
        <f t="shared" si="4"/>
        <v>0.05465974309920743</v>
      </c>
      <c r="V31" s="2">
        <f t="shared" si="5"/>
        <v>3.115605356654824</v>
      </c>
      <c r="W31" s="2"/>
    </row>
    <row r="32" spans="1:23" ht="12.75">
      <c r="A32" s="10">
        <v>25</v>
      </c>
      <c r="B32" s="7" t="s">
        <v>124</v>
      </c>
      <c r="C32" s="9">
        <v>5159</v>
      </c>
      <c r="D32" s="9">
        <f>'Z9_2'!A26</f>
        <v>3312</v>
      </c>
      <c r="E32" s="9">
        <v>221</v>
      </c>
      <c r="F32" s="9">
        <f>'Z9_2'!B26</f>
        <v>120</v>
      </c>
      <c r="G32" s="3">
        <f t="shared" si="6"/>
        <v>4.28377592556697</v>
      </c>
      <c r="H32" s="3">
        <f t="shared" si="7"/>
        <v>3.6231884057971016</v>
      </c>
      <c r="I32" s="9">
        <v>4</v>
      </c>
      <c r="J32" s="9">
        <f>'Z9_2'!C26</f>
        <v>3</v>
      </c>
      <c r="K32" s="3">
        <v>0.07753440589261484</v>
      </c>
      <c r="L32" s="3">
        <f t="shared" si="8"/>
        <v>0.09057971014492754</v>
      </c>
      <c r="M32" s="9">
        <f t="shared" si="9"/>
        <v>225</v>
      </c>
      <c r="N32" s="9">
        <f t="shared" si="10"/>
        <v>123</v>
      </c>
      <c r="O32" s="3">
        <v>4.361310331459585</v>
      </c>
      <c r="P32" s="3">
        <f t="shared" si="0"/>
        <v>3.713768115942029</v>
      </c>
      <c r="Q32" s="8">
        <f t="shared" si="1"/>
        <v>3.6231884057971016</v>
      </c>
      <c r="R32" s="8">
        <f t="shared" si="11"/>
        <v>0.09057971014492754</v>
      </c>
      <c r="S32" s="8">
        <f t="shared" si="2"/>
        <v>3.713768115942029</v>
      </c>
      <c r="T32" s="8">
        <f t="shared" si="3"/>
        <v>4.28377592556697</v>
      </c>
      <c r="U32" s="2">
        <f t="shared" si="4"/>
        <v>0.07753440589261484</v>
      </c>
      <c r="V32" s="2">
        <f t="shared" si="5"/>
        <v>4.361310331459586</v>
      </c>
      <c r="W32" s="2"/>
    </row>
    <row r="33" spans="1:23" ht="12.75">
      <c r="A33" s="10">
        <v>26</v>
      </c>
      <c r="B33" s="7" t="s">
        <v>125</v>
      </c>
      <c r="C33" s="9">
        <v>21033</v>
      </c>
      <c r="D33" s="9">
        <f>'Z9_2'!A27</f>
        <v>22353</v>
      </c>
      <c r="E33" s="9">
        <v>1119</v>
      </c>
      <c r="F33" s="9">
        <f>'Z9_2'!B27</f>
        <v>893</v>
      </c>
      <c r="G33" s="3">
        <f t="shared" si="6"/>
        <v>5.320211096847811</v>
      </c>
      <c r="H33" s="3">
        <f t="shared" si="7"/>
        <v>3.994989486869771</v>
      </c>
      <c r="I33" s="9">
        <v>25</v>
      </c>
      <c r="J33" s="9">
        <f>'Z9_2'!C27</f>
        <v>10</v>
      </c>
      <c r="K33" s="3">
        <v>0.11886083773118433</v>
      </c>
      <c r="L33" s="3">
        <f t="shared" si="8"/>
        <v>0.04473672437704111</v>
      </c>
      <c r="M33" s="9">
        <f t="shared" si="9"/>
        <v>1144</v>
      </c>
      <c r="N33" s="9">
        <f t="shared" si="10"/>
        <v>903</v>
      </c>
      <c r="O33" s="3">
        <v>5.439071934578995</v>
      </c>
      <c r="P33" s="3">
        <f t="shared" si="0"/>
        <v>4.039726211246813</v>
      </c>
      <c r="Q33" s="8">
        <f t="shared" si="1"/>
        <v>3.9949894868697715</v>
      </c>
      <c r="R33" s="8">
        <f t="shared" si="11"/>
        <v>0.04473672437704111</v>
      </c>
      <c r="S33" s="8">
        <f t="shared" si="2"/>
        <v>4.039726211246813</v>
      </c>
      <c r="T33" s="8">
        <f t="shared" si="3"/>
        <v>5.32021109684781</v>
      </c>
      <c r="U33" s="2">
        <f t="shared" si="4"/>
        <v>0.11886083773118433</v>
      </c>
      <c r="V33" s="2">
        <f t="shared" si="5"/>
        <v>5.439071934578995</v>
      </c>
      <c r="W33" s="2"/>
    </row>
    <row r="34" spans="1:23" ht="12.75">
      <c r="A34" s="10">
        <v>27</v>
      </c>
      <c r="B34" s="7" t="s">
        <v>126</v>
      </c>
      <c r="C34" s="9">
        <v>3141</v>
      </c>
      <c r="D34" s="9">
        <f>'Z9_2'!A28</f>
        <v>2406</v>
      </c>
      <c r="E34" s="9">
        <v>136</v>
      </c>
      <c r="F34" s="9">
        <f>'Z9_2'!B28</f>
        <v>150</v>
      </c>
      <c r="G34" s="3">
        <f t="shared" si="6"/>
        <v>4.329831263928686</v>
      </c>
      <c r="H34" s="3">
        <f t="shared" si="7"/>
        <v>6.234413965087282</v>
      </c>
      <c r="I34" s="9">
        <v>1</v>
      </c>
      <c r="J34" s="9">
        <f>'Z9_2'!C28</f>
        <v>3</v>
      </c>
      <c r="K34" s="3">
        <v>0.03183699458771092</v>
      </c>
      <c r="L34" s="3">
        <f t="shared" si="8"/>
        <v>0.12468827930174563</v>
      </c>
      <c r="M34" s="9">
        <f t="shared" si="9"/>
        <v>137</v>
      </c>
      <c r="N34" s="9">
        <f t="shared" si="10"/>
        <v>153</v>
      </c>
      <c r="O34" s="3">
        <v>4.361668258516397</v>
      </c>
      <c r="P34" s="3">
        <f t="shared" si="0"/>
        <v>6.359102244389027</v>
      </c>
      <c r="Q34" s="8">
        <f t="shared" si="1"/>
        <v>6.234413965087282</v>
      </c>
      <c r="R34" s="8">
        <f t="shared" si="11"/>
        <v>0.12468827930174564</v>
      </c>
      <c r="S34" s="8">
        <f t="shared" si="2"/>
        <v>6.359102244389027</v>
      </c>
      <c r="T34" s="8">
        <f t="shared" si="3"/>
        <v>4.329831263928686</v>
      </c>
      <c r="U34" s="2">
        <f t="shared" si="4"/>
        <v>0.03183699458771092</v>
      </c>
      <c r="V34" s="2">
        <f t="shared" si="5"/>
        <v>4.361668258516396</v>
      </c>
      <c r="W34" s="2"/>
    </row>
    <row r="35" spans="1:23" s="32" customFormat="1" ht="14.25" customHeight="1">
      <c r="A35" s="19"/>
      <c r="B35" s="27" t="s">
        <v>127</v>
      </c>
      <c r="C35" s="20">
        <v>250211</v>
      </c>
      <c r="D35" s="20">
        <f>SUM(D8:D34)</f>
        <v>221393</v>
      </c>
      <c r="E35" s="20">
        <v>9619</v>
      </c>
      <c r="F35" s="20">
        <f>SUM(F8:F34)</f>
        <v>8644</v>
      </c>
      <c r="G35" s="21">
        <f t="shared" si="6"/>
        <v>3.844355364072723</v>
      </c>
      <c r="H35" s="21">
        <f t="shared" si="7"/>
        <v>3.9043691534962712</v>
      </c>
      <c r="I35" s="20">
        <v>224</v>
      </c>
      <c r="J35" s="20">
        <f>SUM(J8:J34)</f>
        <v>198</v>
      </c>
      <c r="K35" s="21">
        <v>0.08952444137148247</v>
      </c>
      <c r="L35" s="21">
        <f t="shared" si="8"/>
        <v>0.08943372193339447</v>
      </c>
      <c r="M35" s="28">
        <f t="shared" si="9"/>
        <v>9843</v>
      </c>
      <c r="N35" s="29">
        <f>F35+J35</f>
        <v>8842</v>
      </c>
      <c r="O35" s="21">
        <v>3.933879805444205</v>
      </c>
      <c r="P35" s="21">
        <f>IF(D35=0,IF(N35=0,0,100),S35)</f>
        <v>3.9938028754296657</v>
      </c>
      <c r="Q35" s="30">
        <f t="shared" si="1"/>
        <v>3.9043691534962712</v>
      </c>
      <c r="R35" s="30">
        <f>SUM(I35*100/D35)</f>
        <v>0.10117754400545637</v>
      </c>
      <c r="S35" s="30">
        <f t="shared" si="2"/>
        <v>3.9938028754296657</v>
      </c>
      <c r="T35" s="30">
        <f t="shared" si="3"/>
        <v>3.844355364072723</v>
      </c>
      <c r="U35" s="31" t="e">
        <f>SUM(#REF!*100/C35)</f>
        <v>#REF!</v>
      </c>
      <c r="V35" s="31">
        <f t="shared" si="5"/>
        <v>3.9338798054442052</v>
      </c>
      <c r="W35" s="31"/>
    </row>
    <row r="36" spans="3:23" ht="12.75">
      <c r="C36" s="4"/>
      <c r="T36" s="2"/>
      <c r="U36" s="2"/>
      <c r="V36" s="2"/>
      <c r="W36" s="2"/>
    </row>
    <row r="37" spans="2:23" ht="12.75">
      <c r="B37" s="1" t="s">
        <v>128</v>
      </c>
      <c r="T37" s="2"/>
      <c r="U37" s="2"/>
      <c r="V37" s="2"/>
      <c r="W37" s="2"/>
    </row>
  </sheetData>
  <sheetProtection/>
  <mergeCells count="13">
    <mergeCell ref="M5:N5"/>
    <mergeCell ref="O5:P5"/>
    <mergeCell ref="A2:N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8" t="s">
        <v>129</v>
      </c>
      <c r="B1" s="18" t="s">
        <v>130</v>
      </c>
      <c r="C1" s="18" t="s">
        <v>131</v>
      </c>
      <c r="D1" s="18" t="s">
        <v>132</v>
      </c>
    </row>
    <row r="2" spans="1:3" ht="12.75">
      <c r="A2" s="18">
        <v>10063</v>
      </c>
      <c r="B2" s="18">
        <v>400</v>
      </c>
      <c r="C2" s="18">
        <v>25</v>
      </c>
    </row>
    <row r="3" spans="1:3" ht="12.75">
      <c r="A3" s="18">
        <v>6592</v>
      </c>
      <c r="B3" s="18">
        <v>253</v>
      </c>
      <c r="C3" s="18">
        <v>2</v>
      </c>
    </row>
    <row r="4" spans="1:3" ht="12.75">
      <c r="A4" s="18">
        <v>2630</v>
      </c>
      <c r="B4" s="18">
        <v>81</v>
      </c>
      <c r="C4" s="18">
        <v>1</v>
      </c>
    </row>
    <row r="5" spans="1:3" ht="12.75">
      <c r="A5" s="18">
        <v>21433</v>
      </c>
      <c r="B5" s="18">
        <v>768</v>
      </c>
      <c r="C5" s="18">
        <v>4</v>
      </c>
    </row>
    <row r="6" spans="1:3" ht="12.75">
      <c r="A6" s="18">
        <v>30937</v>
      </c>
      <c r="B6" s="18">
        <v>897</v>
      </c>
      <c r="C6" s="18">
        <v>6</v>
      </c>
    </row>
    <row r="7" spans="1:3" ht="12.75">
      <c r="A7" s="18">
        <v>4583</v>
      </c>
      <c r="B7" s="18">
        <v>209</v>
      </c>
      <c r="C7" s="18">
        <v>1</v>
      </c>
    </row>
    <row r="8" spans="1:3" ht="12.75">
      <c r="A8" s="18">
        <v>5023</v>
      </c>
      <c r="B8" s="18">
        <v>235</v>
      </c>
      <c r="C8" s="18">
        <v>6</v>
      </c>
    </row>
    <row r="9" spans="1:3" ht="12.75">
      <c r="A9" s="18">
        <v>9151</v>
      </c>
      <c r="B9" s="18">
        <v>374</v>
      </c>
      <c r="C9" s="18">
        <v>10</v>
      </c>
    </row>
    <row r="10" spans="1:3" ht="12.75">
      <c r="A10" s="18">
        <v>3214</v>
      </c>
      <c r="B10" s="18">
        <v>134</v>
      </c>
      <c r="C10" s="18">
        <v>4</v>
      </c>
    </row>
    <row r="11" spans="1:3" ht="12.75">
      <c r="A11" s="18">
        <v>8820</v>
      </c>
      <c r="B11" s="18">
        <v>363</v>
      </c>
      <c r="C11" s="18">
        <v>7</v>
      </c>
    </row>
    <row r="12" spans="1:3" ht="12.75">
      <c r="A12" s="18">
        <v>4716</v>
      </c>
      <c r="B12" s="18">
        <v>367</v>
      </c>
      <c r="C12" s="18">
        <v>0</v>
      </c>
    </row>
    <row r="13" spans="1:3" ht="12.75">
      <c r="A13" s="18">
        <v>11637</v>
      </c>
      <c r="B13" s="18">
        <v>439</v>
      </c>
      <c r="C13" s="18">
        <v>24</v>
      </c>
    </row>
    <row r="14" spans="1:3" ht="12.75">
      <c r="A14" s="18">
        <v>8575</v>
      </c>
      <c r="B14" s="18">
        <v>351</v>
      </c>
      <c r="C14" s="18">
        <v>7</v>
      </c>
    </row>
    <row r="15" spans="1:3" ht="12.75">
      <c r="A15" s="18">
        <v>5887</v>
      </c>
      <c r="B15" s="18">
        <v>225</v>
      </c>
      <c r="C15" s="18">
        <v>4</v>
      </c>
    </row>
    <row r="16" spans="1:3" ht="12.75">
      <c r="A16" s="18">
        <v>11821</v>
      </c>
      <c r="B16" s="18">
        <v>569</v>
      </c>
      <c r="C16" s="18">
        <v>20</v>
      </c>
    </row>
    <row r="17" spans="1:3" ht="12.75">
      <c r="A17" s="18">
        <v>6621</v>
      </c>
      <c r="B17" s="18">
        <v>278</v>
      </c>
      <c r="C17" s="18">
        <v>11</v>
      </c>
    </row>
    <row r="18" spans="1:3" ht="12.75">
      <c r="A18" s="18">
        <v>3621</v>
      </c>
      <c r="B18" s="18">
        <v>154</v>
      </c>
      <c r="C18" s="18">
        <v>7</v>
      </c>
    </row>
    <row r="19" spans="1:3" ht="12.75">
      <c r="A19" s="18">
        <v>3496</v>
      </c>
      <c r="B19" s="18">
        <v>116</v>
      </c>
      <c r="C19" s="18">
        <v>7</v>
      </c>
    </row>
    <row r="20" spans="1:3" ht="12.75">
      <c r="A20" s="18">
        <v>3053</v>
      </c>
      <c r="B20" s="18">
        <v>81</v>
      </c>
      <c r="C20" s="18">
        <v>2</v>
      </c>
    </row>
    <row r="21" spans="1:3" ht="12.75">
      <c r="A21" s="18">
        <v>14407</v>
      </c>
      <c r="B21" s="18">
        <v>544</v>
      </c>
      <c r="C21" s="18">
        <v>15</v>
      </c>
    </row>
    <row r="22" spans="1:3" ht="12.75">
      <c r="A22" s="18">
        <v>5758</v>
      </c>
      <c r="B22" s="18">
        <v>237</v>
      </c>
      <c r="C22" s="18">
        <v>6</v>
      </c>
    </row>
    <row r="23" spans="1:3" ht="12.75">
      <c r="A23" s="18">
        <v>4090</v>
      </c>
      <c r="B23" s="18">
        <v>125</v>
      </c>
      <c r="C23" s="18">
        <v>1</v>
      </c>
    </row>
    <row r="24" spans="1:3" ht="12.75">
      <c r="A24" s="18">
        <v>4515</v>
      </c>
      <c r="B24" s="18">
        <v>185</v>
      </c>
      <c r="C24" s="18">
        <v>7</v>
      </c>
    </row>
    <row r="25" spans="1:3" ht="12.75">
      <c r="A25" s="18">
        <v>2679</v>
      </c>
      <c r="B25" s="18">
        <v>96</v>
      </c>
      <c r="C25" s="18">
        <v>5</v>
      </c>
    </row>
    <row r="26" spans="1:3" ht="12.75">
      <c r="A26" s="18">
        <v>3312</v>
      </c>
      <c r="B26" s="18">
        <v>120</v>
      </c>
      <c r="C26" s="18">
        <v>3</v>
      </c>
    </row>
    <row r="27" spans="1:3" ht="12.75">
      <c r="A27" s="18">
        <v>22353</v>
      </c>
      <c r="B27" s="18">
        <v>893</v>
      </c>
      <c r="C27" s="18">
        <v>10</v>
      </c>
    </row>
    <row r="28" spans="1:3" ht="12.75">
      <c r="A28" s="18">
        <v>2406</v>
      </c>
      <c r="B28" s="18">
        <v>150</v>
      </c>
      <c r="C28" s="18">
        <v>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2013-10-09T09:53:26Z</cp:lastPrinted>
  <dcterms:created xsi:type="dcterms:W3CDTF">2011-07-25T06:37:41Z</dcterms:created>
  <dcterms:modified xsi:type="dcterms:W3CDTF">2013-10-09T10:56:18Z</dcterms:modified>
  <cp:category/>
  <cp:version/>
  <cp:contentType/>
  <cp:contentStatus/>
</cp:coreProperties>
</file>