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2_1" sheetId="1" r:id="rId1"/>
  </sheets>
  <definedNames>
    <definedName name="Z1_2">#REF!</definedName>
  </definedNames>
  <calcPr calcMode="manual" fullCalcOnLoad="1"/>
</workbook>
</file>

<file path=xl/sharedStrings.xml><?xml version="1.0" encoding="utf-8"?>
<sst xmlns="http://schemas.openxmlformats.org/spreadsheetml/2006/main" count="45" uniqueCount="45">
  <si>
    <t>Таблиця 1.2.1</t>
  </si>
  <si>
    <t xml:space="preserve">Середньомісячне надходження на одного суддю апеляційного загального суду 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</si>
  <si>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</si>
  <si>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</si>
  <si>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</si>
  <si>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</si>
  <si>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</si>
  <si>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</si>
  <si>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</si>
  <si>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</si>
  <si>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</si>
  <si>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</si>
  <si>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</si>
  <si>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</si>
  <si>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</si>
  <si>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</si>
  <si>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</si>
  <si>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</si>
  <si>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</si>
  <si>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</si>
  <si>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</si>
  <si>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</si>
  <si>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</si>
  <si>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</si>
  <si>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</si>
  <si>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</si>
  <si>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</si>
  <si>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</si>
  <si>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</si>
  <si>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</si>
  <si>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</si>
  <si>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</si>
  <si>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</si>
  <si>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</si>
  <si>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</si>
  <si>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</si>
  <si>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</si>
  <si>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</si>
  <si>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</si>
  <si>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</si>
  <si>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Область
(регіон)</t>
  </si>
  <si>
    <t>перше півріччя 2017 року</t>
  </si>
  <si>
    <t>I півріччя 2016 року</t>
  </si>
  <si>
    <t>I півріччя 2017 року</t>
  </si>
  <si>
    <t>адмініст-ративних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</si>
</sst>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00"/>
    <numFmt numFmtId="183" formatCode="0.0000"/>
    <numFmt numFmtId="184" formatCode="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0" fontId="6" fillId="0" borderId="0" xfId="52" applyFont="1" applyFill="1">
      <alignment/>
      <protection/>
    </xf>
    <xf numFmtId="0" fontId="4" fillId="0" borderId="11" xfId="52" applyFont="1" applyFill="1" applyBorder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 applyProtection="1">
      <alignment vertical="center"/>
      <protection locked="0"/>
    </xf>
    <xf numFmtId="4" fontId="4" fillId="0" borderId="10" xfId="52" applyNumberFormat="1" applyFont="1" applyFill="1" applyBorder="1" applyAlignment="1">
      <alignment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81" fontId="7" fillId="33" borderId="10" xfId="52" applyNumberFormat="1" applyFont="1" applyFill="1" applyBorder="1" applyAlignment="1">
      <alignment horizontal="center"/>
      <protection/>
    </xf>
    <xf numFmtId="0" fontId="8" fillId="33" borderId="10" xfId="52" applyFont="1" applyFill="1" applyBorder="1" applyAlignment="1">
      <alignment vertical="center" wrapText="1"/>
      <protection/>
    </xf>
    <xf numFmtId="0" fontId="8" fillId="33" borderId="10" xfId="52" applyFont="1" applyFill="1" applyBorder="1" applyAlignment="1">
      <alignment horizontal="left" vertical="center" wrapText="1"/>
      <protection/>
    </xf>
    <xf numFmtId="3" fontId="8" fillId="33" borderId="10" xfId="52" applyNumberFormat="1" applyFont="1" applyFill="1" applyBorder="1" applyAlignment="1">
      <alignment vertical="center" wrapText="1"/>
      <protection/>
    </xf>
    <xf numFmtId="4" fontId="8" fillId="33" borderId="10" xfId="52" applyNumberFormat="1" applyFont="1" applyFill="1" applyBorder="1" applyAlignment="1">
      <alignment vertical="center" wrapText="1"/>
      <protection/>
    </xf>
    <xf numFmtId="181" fontId="4" fillId="33" borderId="10" xfId="52" applyNumberFormat="1" applyFont="1" applyFill="1" applyBorder="1" applyAlignment="1">
      <alignment horizontal="right"/>
      <protection/>
    </xf>
    <xf numFmtId="181" fontId="8" fillId="33" borderId="10" xfId="52" applyNumberFormat="1" applyFont="1" applyFill="1" applyBorder="1" applyAlignment="1">
      <alignment horizontal="right" vertical="center" wrapText="1"/>
      <protection/>
    </xf>
    <xf numFmtId="181" fontId="4" fillId="0" borderId="10" xfId="52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SheetLayoutView="87" zoomScalePageLayoutView="0" workbookViewId="0" topLeftCell="A1">
      <selection activeCell="A1" sqref="A1"/>
    </sheetView>
  </sheetViews>
  <sheetFormatPr defaultColWidth="9.00390625" defaultRowHeight="12.75"/>
  <cols>
    <col min="1" max="1" width="4.875" style="10" customWidth="1"/>
    <col min="2" max="2" width="25.375" style="2" customWidth="1"/>
    <col min="3" max="3" width="8.875" style="10" customWidth="1"/>
    <col min="4" max="4" width="12.25390625" style="10" customWidth="1"/>
    <col min="5" max="5" width="10.875" style="10" customWidth="1"/>
    <col min="6" max="6" width="10.625" style="10" customWidth="1"/>
    <col min="7" max="7" width="12.125" style="10" customWidth="1"/>
    <col min="8" max="9" width="11.625" style="10" customWidth="1"/>
    <col min="10" max="10" width="10.00390625" style="10" customWidth="1"/>
    <col min="11" max="11" width="8.875" style="10" customWidth="1"/>
    <col min="12" max="12" width="9.75390625" style="2" customWidth="1"/>
    <col min="13" max="13" width="9.375" style="2" customWidth="1"/>
    <col min="14" max="14" width="16.875" style="2" hidden="1" customWidth="1"/>
    <col min="15" max="16384" width="9.125" style="2" customWidth="1"/>
  </cols>
  <sheetData>
    <row r="1" spans="1:16" ht="15" customHeight="1">
      <c r="A1" s="17"/>
      <c r="C1" s="2"/>
      <c r="D1" s="2"/>
      <c r="E1" s="2"/>
      <c r="F1" s="2"/>
      <c r="G1" s="2"/>
      <c r="H1" s="2"/>
      <c r="I1" s="1"/>
      <c r="J1" s="33" t="s">
        <v>0</v>
      </c>
      <c r="K1" s="33"/>
      <c r="L1" s="33"/>
      <c r="M1" s="33"/>
      <c r="P1" s="6"/>
    </row>
    <row r="2" spans="1:16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P2" s="6"/>
    </row>
    <row r="3" spans="1:16" ht="20.2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P3" s="6"/>
    </row>
    <row r="4" spans="1:16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6"/>
    </row>
    <row r="5" spans="1:16" s="3" customFormat="1" ht="13.5" customHeight="1">
      <c r="A5" s="34"/>
      <c r="B5" s="31" t="s">
        <v>40</v>
      </c>
      <c r="C5" s="35" t="s">
        <v>2</v>
      </c>
      <c r="D5" s="31" t="s">
        <v>8</v>
      </c>
      <c r="E5" s="31" t="s">
        <v>44</v>
      </c>
      <c r="F5" s="31" t="s">
        <v>9</v>
      </c>
      <c r="G5" s="31" t="s">
        <v>3</v>
      </c>
      <c r="H5" s="31" t="s">
        <v>4</v>
      </c>
      <c r="I5" s="31" t="s">
        <v>5</v>
      </c>
      <c r="J5" s="31" t="s">
        <v>6</v>
      </c>
      <c r="K5" s="30" t="s">
        <v>42</v>
      </c>
      <c r="L5" s="30" t="s">
        <v>43</v>
      </c>
      <c r="M5" s="38" t="s">
        <v>7</v>
      </c>
      <c r="P5" s="6"/>
    </row>
    <row r="6" spans="1:41" s="12" customFormat="1" ht="45.75" customHeight="1">
      <c r="A6" s="34"/>
      <c r="B6" s="31"/>
      <c r="C6" s="36"/>
      <c r="D6" s="31"/>
      <c r="E6" s="31"/>
      <c r="F6" s="31"/>
      <c r="G6" s="32"/>
      <c r="H6" s="32"/>
      <c r="I6" s="32"/>
      <c r="J6" s="32"/>
      <c r="K6" s="30"/>
      <c r="L6" s="30"/>
      <c r="M6" s="38"/>
      <c r="O6" s="13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12" customFormat="1" ht="12.75" customHeight="1">
      <c r="A7" s="34"/>
      <c r="B7" s="31"/>
      <c r="C7" s="36"/>
      <c r="D7" s="31"/>
      <c r="E7" s="31"/>
      <c r="F7" s="31"/>
      <c r="G7" s="32"/>
      <c r="H7" s="32"/>
      <c r="I7" s="32"/>
      <c r="J7" s="32"/>
      <c r="K7" s="30"/>
      <c r="L7" s="30"/>
      <c r="M7" s="38"/>
      <c r="O7" s="13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16" s="3" customFormat="1" ht="31.5" customHeight="1">
      <c r="A8" s="34"/>
      <c r="B8" s="31"/>
      <c r="C8" s="37"/>
      <c r="D8" s="31"/>
      <c r="E8" s="31"/>
      <c r="F8" s="31"/>
      <c r="G8" s="32"/>
      <c r="H8" s="32"/>
      <c r="I8" s="32"/>
      <c r="J8" s="32"/>
      <c r="K8" s="30"/>
      <c r="L8" s="30"/>
      <c r="M8" s="38"/>
      <c r="P8" s="6"/>
    </row>
    <row r="9" spans="1:16" s="5" customFormat="1" ht="10.5" customHeight="1">
      <c r="A9" s="4" t="s">
        <v>10</v>
      </c>
      <c r="B9" s="11" t="s">
        <v>11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21">
        <v>11</v>
      </c>
      <c r="P9" s="6"/>
    </row>
    <row r="10" spans="1:14" s="6" customFormat="1" ht="14.25" customHeight="1">
      <c r="A10" s="4">
        <v>1</v>
      </c>
      <c r="B10" s="7" t="s">
        <v>12</v>
      </c>
      <c r="C10" s="18"/>
      <c r="D10" s="19"/>
      <c r="E10" s="19"/>
      <c r="F10" s="19"/>
      <c r="G10" s="19"/>
      <c r="H10" s="19"/>
      <c r="I10" s="19"/>
      <c r="J10" s="19"/>
      <c r="K10" s="20"/>
      <c r="L10" s="20"/>
      <c r="M10" s="22"/>
      <c r="N10" s="6" t="e">
        <f>ROUND(SUM(L10/K10*100-100),2)</f>
        <v>#DIV/0!</v>
      </c>
    </row>
    <row r="11" spans="1:14" s="6" customFormat="1" ht="14.25" customHeight="1">
      <c r="A11" s="4">
        <v>2</v>
      </c>
      <c r="B11" s="7" t="s">
        <v>13</v>
      </c>
      <c r="C11" s="18">
        <v>58</v>
      </c>
      <c r="D11" s="19">
        <v>9.818181818181818</v>
      </c>
      <c r="E11" s="19"/>
      <c r="F11" s="19">
        <v>5.144200626959246</v>
      </c>
      <c r="G11" s="19">
        <v>0.015673981191222545</v>
      </c>
      <c r="H11" s="19"/>
      <c r="I11" s="19">
        <v>0.009404388714733546</v>
      </c>
      <c r="J11" s="19">
        <v>1.2445141065830727</v>
      </c>
      <c r="K11" s="20">
        <v>15.216300940438908</v>
      </c>
      <c r="L11" s="20">
        <v>16.23197492163009</v>
      </c>
      <c r="M11" s="27">
        <f aca="true" t="shared" si="0" ref="M11:M37">IF(K11=0,0,ROUND(SUM(L11/K11*100-100),2))</f>
        <v>6.67</v>
      </c>
      <c r="N11" s="6">
        <f aca="true" t="shared" si="1" ref="N11:N37">SUM(L11/K11*100-100)</f>
        <v>6.674907292953989</v>
      </c>
    </row>
    <row r="12" spans="1:14" s="6" customFormat="1" ht="14.25" customHeight="1">
      <c r="A12" s="4">
        <v>3</v>
      </c>
      <c r="B12" s="7" t="s">
        <v>14</v>
      </c>
      <c r="C12" s="18">
        <v>38</v>
      </c>
      <c r="D12" s="19">
        <v>11.555023923444999</v>
      </c>
      <c r="E12" s="19"/>
      <c r="F12" s="19">
        <v>4.086124401913873</v>
      </c>
      <c r="G12" s="19">
        <v>0.004784688995215309</v>
      </c>
      <c r="H12" s="19"/>
      <c r="I12" s="19">
        <v>0.009569377990430637</v>
      </c>
      <c r="J12" s="19">
        <v>2.3875598086124366</v>
      </c>
      <c r="K12" s="20">
        <v>12.038277511961725</v>
      </c>
      <c r="L12" s="20">
        <v>18.04306220095691</v>
      </c>
      <c r="M12" s="27">
        <f t="shared" si="0"/>
        <v>49.88</v>
      </c>
      <c r="N12" s="6">
        <f t="shared" si="1"/>
        <v>49.88076311605698</v>
      </c>
    </row>
    <row r="13" spans="1:14" s="6" customFormat="1" ht="14.25" customHeight="1">
      <c r="A13" s="4">
        <v>4</v>
      </c>
      <c r="B13" s="7" t="s">
        <v>15</v>
      </c>
      <c r="C13" s="18">
        <v>115</v>
      </c>
      <c r="D13" s="19">
        <v>8.483794466403163</v>
      </c>
      <c r="E13" s="19"/>
      <c r="F13" s="19">
        <v>7.914624505928853</v>
      </c>
      <c r="G13" s="19">
        <v>0.011067193675889363</v>
      </c>
      <c r="H13" s="19"/>
      <c r="I13" s="19">
        <v>0</v>
      </c>
      <c r="J13" s="19">
        <v>1.0118577075098818</v>
      </c>
      <c r="K13" s="20">
        <v>17.598418972332</v>
      </c>
      <c r="L13" s="20">
        <v>17.421343873517817</v>
      </c>
      <c r="M13" s="27">
        <f t="shared" si="0"/>
        <v>-1.01</v>
      </c>
      <c r="N13" s="6">
        <f t="shared" si="1"/>
        <v>-1.0061989039616464</v>
      </c>
    </row>
    <row r="14" spans="1:14" s="6" customFormat="1" ht="14.25" customHeight="1">
      <c r="A14" s="4">
        <v>5</v>
      </c>
      <c r="B14" s="7" t="s">
        <v>16</v>
      </c>
      <c r="C14" s="18">
        <v>136</v>
      </c>
      <c r="D14" s="19">
        <v>6.6443850267379725</v>
      </c>
      <c r="E14" s="19"/>
      <c r="F14" s="19">
        <v>2.0868983957219274</v>
      </c>
      <c r="G14" s="19">
        <v>0.017379679144385</v>
      </c>
      <c r="H14" s="19"/>
      <c r="I14" s="19">
        <v>0</v>
      </c>
      <c r="J14" s="19">
        <v>0.3729946524064172</v>
      </c>
      <c r="K14" s="20">
        <v>9.165775401069546</v>
      </c>
      <c r="L14" s="20">
        <v>9.121657754010727</v>
      </c>
      <c r="M14" s="27">
        <f t="shared" si="0"/>
        <v>-0.48</v>
      </c>
      <c r="N14" s="6">
        <f t="shared" si="1"/>
        <v>-0.48133022170357265</v>
      </c>
    </row>
    <row r="15" spans="1:14" s="6" customFormat="1" ht="14.25" customHeight="1">
      <c r="A15" s="4">
        <v>6</v>
      </c>
      <c r="B15" s="7" t="s">
        <v>17</v>
      </c>
      <c r="C15" s="18">
        <v>49</v>
      </c>
      <c r="D15" s="19">
        <v>8.961038961038964</v>
      </c>
      <c r="E15" s="19"/>
      <c r="F15" s="19">
        <v>4.890538033395173</v>
      </c>
      <c r="G15" s="19">
        <v>0.011131725417439729</v>
      </c>
      <c r="H15" s="19"/>
      <c r="I15" s="19">
        <v>0.025974025974025997</v>
      </c>
      <c r="J15" s="19">
        <v>0.9610389610389638</v>
      </c>
      <c r="K15" s="20">
        <v>14.28200371057518</v>
      </c>
      <c r="L15" s="20">
        <v>14.849721706864546</v>
      </c>
      <c r="M15" s="27">
        <f t="shared" si="0"/>
        <v>3.98</v>
      </c>
      <c r="N15" s="6">
        <f t="shared" si="1"/>
        <v>3.9750584567415785</v>
      </c>
    </row>
    <row r="16" spans="1:14" s="6" customFormat="1" ht="14.25" customHeight="1">
      <c r="A16" s="4">
        <v>7</v>
      </c>
      <c r="B16" s="7" t="s">
        <v>18</v>
      </c>
      <c r="C16" s="18">
        <v>36</v>
      </c>
      <c r="D16" s="19">
        <v>12.383838383838365</v>
      </c>
      <c r="E16" s="19"/>
      <c r="F16" s="19">
        <v>5.823232323232327</v>
      </c>
      <c r="G16" s="19">
        <v>0.005050505050505045</v>
      </c>
      <c r="H16" s="19"/>
      <c r="I16" s="19">
        <v>0.06565656565656564</v>
      </c>
      <c r="J16" s="19">
        <v>2.005050505050509</v>
      </c>
      <c r="K16" s="20">
        <v>16.237373737373726</v>
      </c>
      <c r="L16" s="20">
        <v>20.282828282828273</v>
      </c>
      <c r="M16" s="27">
        <f t="shared" si="0"/>
        <v>24.91</v>
      </c>
      <c r="N16" s="6">
        <f t="shared" si="1"/>
        <v>24.91446345256611</v>
      </c>
    </row>
    <row r="17" spans="1:14" s="6" customFormat="1" ht="14.25" customHeight="1">
      <c r="A17" s="4">
        <v>8</v>
      </c>
      <c r="B17" s="7" t="s">
        <v>19</v>
      </c>
      <c r="C17" s="18">
        <v>71</v>
      </c>
      <c r="D17" s="19">
        <v>16.209987195902727</v>
      </c>
      <c r="E17" s="19"/>
      <c r="F17" s="19">
        <v>5.994878361075546</v>
      </c>
      <c r="G17" s="19">
        <v>0.012804097311139545</v>
      </c>
      <c r="H17" s="19"/>
      <c r="I17" s="19">
        <v>0.02560819462227909</v>
      </c>
      <c r="J17" s="19">
        <v>1.1754161331626092</v>
      </c>
      <c r="K17" s="20">
        <v>20.67093469910373</v>
      </c>
      <c r="L17" s="20">
        <v>23.418693982074274</v>
      </c>
      <c r="M17" s="27">
        <f t="shared" si="0"/>
        <v>13.29</v>
      </c>
      <c r="N17" s="6">
        <f t="shared" si="1"/>
        <v>13.292864222001953</v>
      </c>
    </row>
    <row r="18" spans="1:14" s="6" customFormat="1" ht="14.25" customHeight="1">
      <c r="A18" s="4">
        <v>9</v>
      </c>
      <c r="B18" s="7" t="s">
        <v>20</v>
      </c>
      <c r="C18" s="18">
        <v>42</v>
      </c>
      <c r="D18" s="19">
        <v>11.961038961038998</v>
      </c>
      <c r="E18" s="19"/>
      <c r="F18" s="19">
        <v>4.116883116883119</v>
      </c>
      <c r="G18" s="19">
        <v>0.004329004329004327</v>
      </c>
      <c r="H18" s="19"/>
      <c r="I18" s="19">
        <v>0</v>
      </c>
      <c r="J18" s="19">
        <v>1.0995670995670999</v>
      </c>
      <c r="K18" s="20">
        <v>13.632034632034639</v>
      </c>
      <c r="L18" s="20">
        <v>17.181818181818183</v>
      </c>
      <c r="M18" s="27">
        <f t="shared" si="0"/>
        <v>26.04</v>
      </c>
      <c r="N18" s="6">
        <f t="shared" si="1"/>
        <v>26.040012702445154</v>
      </c>
    </row>
    <row r="19" spans="1:14" s="6" customFormat="1" ht="14.25" customHeight="1">
      <c r="A19" s="4">
        <v>10</v>
      </c>
      <c r="B19" s="7" t="s">
        <v>21</v>
      </c>
      <c r="C19" s="18">
        <v>64</v>
      </c>
      <c r="D19" s="19">
        <v>9.735795454545455</v>
      </c>
      <c r="E19" s="19"/>
      <c r="F19" s="19">
        <v>8.139204545454545</v>
      </c>
      <c r="G19" s="19">
        <v>0.008522727272727272</v>
      </c>
      <c r="H19" s="19"/>
      <c r="I19" s="19">
        <v>0.022727272727272728</v>
      </c>
      <c r="J19" s="19">
        <v>1.5852272727272727</v>
      </c>
      <c r="K19" s="20">
        <v>17.917613636363637</v>
      </c>
      <c r="L19" s="20">
        <v>19.491477272727273</v>
      </c>
      <c r="M19" s="27">
        <f t="shared" si="0"/>
        <v>8.78</v>
      </c>
      <c r="N19" s="6">
        <f t="shared" si="1"/>
        <v>8.783890914856514</v>
      </c>
    </row>
    <row r="20" spans="1:14" s="6" customFormat="1" ht="14.25" customHeight="1">
      <c r="A20" s="4">
        <v>11</v>
      </c>
      <c r="B20" s="7" t="s">
        <v>22</v>
      </c>
      <c r="C20" s="18">
        <v>54</v>
      </c>
      <c r="D20" s="19">
        <v>5.7946127946127906</v>
      </c>
      <c r="E20" s="19"/>
      <c r="F20" s="19">
        <v>3.5622895622895636</v>
      </c>
      <c r="G20" s="19">
        <v>0.01010101010101009</v>
      </c>
      <c r="H20" s="19"/>
      <c r="I20" s="19">
        <v>0.01010101010101009</v>
      </c>
      <c r="J20" s="19">
        <v>0.6464646464646464</v>
      </c>
      <c r="K20" s="20">
        <v>10.670033670033636</v>
      </c>
      <c r="L20" s="20">
        <v>10.023569023569001</v>
      </c>
      <c r="M20" s="27">
        <f t="shared" si="0"/>
        <v>-6.06</v>
      </c>
      <c r="N20" s="6">
        <f t="shared" si="1"/>
        <v>-6.05869359419367</v>
      </c>
    </row>
    <row r="21" spans="1:14" s="6" customFormat="1" ht="14.25" customHeight="1">
      <c r="A21" s="4">
        <v>12</v>
      </c>
      <c r="B21" s="7" t="s">
        <v>23</v>
      </c>
      <c r="C21" s="18">
        <v>88</v>
      </c>
      <c r="D21" s="19">
        <v>4.1301652892562</v>
      </c>
      <c r="E21" s="19"/>
      <c r="F21" s="19">
        <v>1.0785123966942183</v>
      </c>
      <c r="G21" s="19">
        <v>0.0020661157024793363</v>
      </c>
      <c r="H21" s="19"/>
      <c r="I21" s="19">
        <v>0.004132231404958681</v>
      </c>
      <c r="J21" s="19">
        <v>0.21487603305785088</v>
      </c>
      <c r="K21" s="20">
        <v>5.181818181818182</v>
      </c>
      <c r="L21" s="20">
        <v>5.4297520661157</v>
      </c>
      <c r="M21" s="27">
        <f t="shared" si="0"/>
        <v>4.78</v>
      </c>
      <c r="N21" s="6">
        <f t="shared" si="1"/>
        <v>4.7846889952152765</v>
      </c>
    </row>
    <row r="22" spans="1:14" s="6" customFormat="1" ht="14.25" customHeight="1">
      <c r="A22" s="4">
        <v>13</v>
      </c>
      <c r="B22" s="7" t="s">
        <v>24</v>
      </c>
      <c r="C22" s="18">
        <v>66</v>
      </c>
      <c r="D22" s="19">
        <v>10.71074380165291</v>
      </c>
      <c r="E22" s="19"/>
      <c r="F22" s="19">
        <v>9.468319559228636</v>
      </c>
      <c r="G22" s="19">
        <v>0.002754820936639118</v>
      </c>
      <c r="H22" s="19"/>
      <c r="I22" s="19">
        <v>0.027548209366391182</v>
      </c>
      <c r="J22" s="19">
        <v>1.9614325068870544</v>
      </c>
      <c r="K22" s="20">
        <v>14.917355371900818</v>
      </c>
      <c r="L22" s="20">
        <v>22.170798898071638</v>
      </c>
      <c r="M22" s="27">
        <f t="shared" si="0"/>
        <v>48.62</v>
      </c>
      <c r="N22" s="6">
        <f t="shared" si="1"/>
        <v>48.624192059095265</v>
      </c>
    </row>
    <row r="23" spans="1:14" s="6" customFormat="1" ht="14.25" customHeight="1">
      <c r="A23" s="4">
        <v>14</v>
      </c>
      <c r="B23" s="7" t="s">
        <v>25</v>
      </c>
      <c r="C23" s="18">
        <v>57</v>
      </c>
      <c r="D23" s="19">
        <v>13.821371610845272</v>
      </c>
      <c r="E23" s="19"/>
      <c r="F23" s="19">
        <v>4.200956937799045</v>
      </c>
      <c r="G23" s="19">
        <v>0.0063795853269537454</v>
      </c>
      <c r="H23" s="19"/>
      <c r="I23" s="19">
        <v>0.025518341307815</v>
      </c>
      <c r="J23" s="19">
        <v>0.8293460925039873</v>
      </c>
      <c r="K23" s="20">
        <v>14.057416267942545</v>
      </c>
      <c r="L23" s="20">
        <v>18.88357256778309</v>
      </c>
      <c r="M23" s="27">
        <f t="shared" si="0"/>
        <v>34.33</v>
      </c>
      <c r="N23" s="6">
        <f t="shared" si="1"/>
        <v>34.33174495121435</v>
      </c>
    </row>
    <row r="24" spans="1:14" s="6" customFormat="1" ht="14.25" customHeight="1">
      <c r="A24" s="4">
        <v>15</v>
      </c>
      <c r="B24" s="7" t="s">
        <v>26</v>
      </c>
      <c r="C24" s="18">
        <v>85</v>
      </c>
      <c r="D24" s="19">
        <v>14.654545454545456</v>
      </c>
      <c r="E24" s="29"/>
      <c r="F24" s="19">
        <v>8.374331550802138</v>
      </c>
      <c r="G24" s="19">
        <v>0.02352941176470591</v>
      </c>
      <c r="H24" s="19"/>
      <c r="I24" s="19">
        <v>0.040641711229946545</v>
      </c>
      <c r="J24" s="19">
        <v>2.087700534759355</v>
      </c>
      <c r="K24" s="20">
        <v>21.854545454545452</v>
      </c>
      <c r="L24" s="20">
        <v>25.180748663101635</v>
      </c>
      <c r="M24" s="27">
        <f t="shared" si="0"/>
        <v>15.22</v>
      </c>
      <c r="N24" s="6">
        <f t="shared" si="1"/>
        <v>15.219731819516653</v>
      </c>
    </row>
    <row r="25" spans="1:14" s="6" customFormat="1" ht="14.25" customHeight="1">
      <c r="A25" s="4">
        <v>16</v>
      </c>
      <c r="B25" s="7" t="s">
        <v>27</v>
      </c>
      <c r="C25" s="18">
        <v>59</v>
      </c>
      <c r="D25" s="19">
        <v>10.181818181818182</v>
      </c>
      <c r="E25" s="19"/>
      <c r="F25" s="19">
        <v>5.248073959938363</v>
      </c>
      <c r="G25" s="19">
        <v>0.009244992295839728</v>
      </c>
      <c r="H25" s="19"/>
      <c r="I25" s="19">
        <v>0.012326656394453</v>
      </c>
      <c r="J25" s="19">
        <v>0.8412942989214173</v>
      </c>
      <c r="K25" s="20">
        <v>13.118644067796636</v>
      </c>
      <c r="L25" s="20">
        <v>16.292758089368274</v>
      </c>
      <c r="M25" s="27">
        <f t="shared" si="0"/>
        <v>24.2</v>
      </c>
      <c r="N25" s="6">
        <f t="shared" si="1"/>
        <v>24.19544280009383</v>
      </c>
    </row>
    <row r="26" spans="1:14" s="6" customFormat="1" ht="14.25" customHeight="1">
      <c r="A26" s="4">
        <v>17</v>
      </c>
      <c r="B26" s="7" t="s">
        <v>28</v>
      </c>
      <c r="C26" s="18">
        <v>33</v>
      </c>
      <c r="D26" s="19">
        <v>11.052341597796183</v>
      </c>
      <c r="E26" s="19"/>
      <c r="F26" s="19">
        <v>5.355371900826445</v>
      </c>
      <c r="G26" s="19">
        <v>0.005509641873278236</v>
      </c>
      <c r="H26" s="19"/>
      <c r="I26" s="19">
        <v>0.016528925619834725</v>
      </c>
      <c r="J26" s="19">
        <v>1.9504132231405</v>
      </c>
      <c r="K26" s="20">
        <v>13.707988980716271</v>
      </c>
      <c r="L26" s="20">
        <v>18.380165289256183</v>
      </c>
      <c r="M26" s="27">
        <f t="shared" si="0"/>
        <v>34.08</v>
      </c>
      <c r="N26" s="6">
        <f t="shared" si="1"/>
        <v>34.08360128617335</v>
      </c>
    </row>
    <row r="27" spans="1:14" s="6" customFormat="1" ht="14.25" customHeight="1">
      <c r="A27" s="4">
        <v>18</v>
      </c>
      <c r="B27" s="7" t="s">
        <v>29</v>
      </c>
      <c r="C27" s="18">
        <v>47</v>
      </c>
      <c r="D27" s="19">
        <v>11.419729206963273</v>
      </c>
      <c r="E27" s="19"/>
      <c r="F27" s="19">
        <v>4.042553191489364</v>
      </c>
      <c r="G27" s="19">
        <v>0</v>
      </c>
      <c r="H27" s="19"/>
      <c r="I27" s="19">
        <v>0.0038684719535783366</v>
      </c>
      <c r="J27" s="19">
        <v>0.9439071566731182</v>
      </c>
      <c r="K27" s="20">
        <v>12.58800773694391</v>
      </c>
      <c r="L27" s="20">
        <v>16.410058027079273</v>
      </c>
      <c r="M27" s="27">
        <f t="shared" si="0"/>
        <v>30.36</v>
      </c>
      <c r="N27" s="6">
        <f t="shared" si="1"/>
        <v>30.362630608481624</v>
      </c>
    </row>
    <row r="28" spans="1:14" s="6" customFormat="1" ht="14.25" customHeight="1">
      <c r="A28" s="4">
        <v>19</v>
      </c>
      <c r="B28" s="7" t="s">
        <v>30</v>
      </c>
      <c r="C28" s="18">
        <v>47</v>
      </c>
      <c r="D28" s="19">
        <v>10.015473887814274</v>
      </c>
      <c r="E28" s="19"/>
      <c r="F28" s="19">
        <v>3.001934235976791</v>
      </c>
      <c r="G28" s="19">
        <v>0.007736943907156673</v>
      </c>
      <c r="H28" s="19"/>
      <c r="I28" s="19">
        <v>0.019342359767891726</v>
      </c>
      <c r="J28" s="19">
        <v>0.8278529980657635</v>
      </c>
      <c r="K28" s="20">
        <v>9.307543520309453</v>
      </c>
      <c r="L28" s="20">
        <v>13.87234042553191</v>
      </c>
      <c r="M28" s="27">
        <f t="shared" si="0"/>
        <v>49.04</v>
      </c>
      <c r="N28" s="6">
        <f t="shared" si="1"/>
        <v>49.044056525353625</v>
      </c>
    </row>
    <row r="29" spans="1:14" s="6" customFormat="1" ht="14.25" customHeight="1">
      <c r="A29" s="4">
        <v>20</v>
      </c>
      <c r="B29" s="7" t="s">
        <v>31</v>
      </c>
      <c r="C29" s="18">
        <v>94</v>
      </c>
      <c r="D29" s="19">
        <v>20.43326885880082</v>
      </c>
      <c r="E29" s="19"/>
      <c r="F29" s="19">
        <v>6.5183752417795</v>
      </c>
      <c r="G29" s="19">
        <v>0.007736943907156673</v>
      </c>
      <c r="H29" s="19"/>
      <c r="I29" s="19">
        <v>0.02127659574468082</v>
      </c>
      <c r="J29" s="19">
        <v>1.4100580270793</v>
      </c>
      <c r="K29" s="20">
        <v>22.742746615087</v>
      </c>
      <c r="L29" s="20">
        <v>28.390715667311454</v>
      </c>
      <c r="M29" s="27">
        <f t="shared" si="0"/>
        <v>24.83</v>
      </c>
      <c r="N29" s="6">
        <f t="shared" si="1"/>
        <v>24.83415546861751</v>
      </c>
    </row>
    <row r="30" spans="1:14" s="6" customFormat="1" ht="14.25" customHeight="1">
      <c r="A30" s="4">
        <v>21</v>
      </c>
      <c r="B30" s="7" t="s">
        <v>32</v>
      </c>
      <c r="C30" s="18">
        <v>56</v>
      </c>
      <c r="D30" s="19">
        <v>10.996753246753274</v>
      </c>
      <c r="E30" s="19"/>
      <c r="F30" s="19">
        <v>3.444805194805191</v>
      </c>
      <c r="G30" s="19">
        <v>0.025974025974025997</v>
      </c>
      <c r="H30" s="19"/>
      <c r="I30" s="19">
        <v>0.012987012987012998</v>
      </c>
      <c r="J30" s="19">
        <v>0.9025974025974027</v>
      </c>
      <c r="K30" s="20">
        <v>17.639610389610365</v>
      </c>
      <c r="L30" s="20">
        <v>15.38311688311691</v>
      </c>
      <c r="M30" s="27">
        <f t="shared" si="0"/>
        <v>-12.79</v>
      </c>
      <c r="N30" s="6">
        <f t="shared" si="1"/>
        <v>-12.792195840235323</v>
      </c>
    </row>
    <row r="31" spans="1:14" s="6" customFormat="1" ht="14.25" customHeight="1">
      <c r="A31" s="4">
        <v>22</v>
      </c>
      <c r="B31" s="7" t="s">
        <v>33</v>
      </c>
      <c r="C31" s="18">
        <v>50</v>
      </c>
      <c r="D31" s="19">
        <v>10.185454545454546</v>
      </c>
      <c r="E31" s="19"/>
      <c r="F31" s="19">
        <v>4.072727272727273</v>
      </c>
      <c r="G31" s="19">
        <v>0.03272727272727272</v>
      </c>
      <c r="H31" s="19"/>
      <c r="I31" s="19">
        <v>0.014545454545454545</v>
      </c>
      <c r="J31" s="19">
        <v>1.1127272727272728</v>
      </c>
      <c r="K31" s="20">
        <v>11.42909090909091</v>
      </c>
      <c r="L31" s="20">
        <v>15.41818181818182</v>
      </c>
      <c r="M31" s="27">
        <f t="shared" si="0"/>
        <v>34.9</v>
      </c>
      <c r="N31" s="6">
        <f t="shared" si="1"/>
        <v>34.902958956411084</v>
      </c>
    </row>
    <row r="32" spans="1:14" s="6" customFormat="1" ht="14.25" customHeight="1">
      <c r="A32" s="4">
        <v>23</v>
      </c>
      <c r="B32" s="7" t="s">
        <v>34</v>
      </c>
      <c r="C32" s="18">
        <v>46</v>
      </c>
      <c r="D32" s="19">
        <v>13.268774703557273</v>
      </c>
      <c r="E32" s="19"/>
      <c r="F32" s="19">
        <v>4.6798418972332</v>
      </c>
      <c r="G32" s="19">
        <v>0.03557312252964427</v>
      </c>
      <c r="H32" s="19"/>
      <c r="I32" s="19">
        <v>0.01581027667984191</v>
      </c>
      <c r="J32" s="19">
        <v>0.9920948616600818</v>
      </c>
      <c r="K32" s="20">
        <v>15.367588932806365</v>
      </c>
      <c r="L32" s="20">
        <v>18.99209486166009</v>
      </c>
      <c r="M32" s="27">
        <f t="shared" si="0"/>
        <v>23.59</v>
      </c>
      <c r="N32" s="6">
        <f t="shared" si="1"/>
        <v>23.58539094650179</v>
      </c>
    </row>
    <row r="33" spans="1:14" s="6" customFormat="1" ht="14.25" customHeight="1">
      <c r="A33" s="4">
        <v>24</v>
      </c>
      <c r="B33" s="7" t="s">
        <v>35</v>
      </c>
      <c r="C33" s="18">
        <v>38</v>
      </c>
      <c r="D33" s="19">
        <v>9.55980861244018</v>
      </c>
      <c r="E33" s="19"/>
      <c r="F33" s="19">
        <v>3.1674641148325366</v>
      </c>
      <c r="G33" s="19">
        <v>0.014354066985645907</v>
      </c>
      <c r="H33" s="19"/>
      <c r="I33" s="19">
        <v>0.004784688995215309</v>
      </c>
      <c r="J33" s="19">
        <v>1.6698564593301455</v>
      </c>
      <c r="K33" s="20">
        <v>10.550239234449727</v>
      </c>
      <c r="L33" s="20">
        <v>14.416267942583728</v>
      </c>
      <c r="M33" s="27">
        <f t="shared" si="0"/>
        <v>36.64</v>
      </c>
      <c r="N33" s="6">
        <f t="shared" si="1"/>
        <v>36.64399092970564</v>
      </c>
    </row>
    <row r="34" spans="1:14" s="6" customFormat="1" ht="14.25" customHeight="1">
      <c r="A34" s="4">
        <v>25</v>
      </c>
      <c r="B34" s="7" t="s">
        <v>36</v>
      </c>
      <c r="C34" s="18">
        <v>50</v>
      </c>
      <c r="D34" s="19">
        <v>8.625454545454545</v>
      </c>
      <c r="E34" s="19"/>
      <c r="F34" s="19">
        <v>4.647272727272727</v>
      </c>
      <c r="G34" s="19">
        <v>0.010909090909090908</v>
      </c>
      <c r="H34" s="19"/>
      <c r="I34" s="19">
        <v>0</v>
      </c>
      <c r="J34" s="19">
        <v>1.010909090909091</v>
      </c>
      <c r="K34" s="20">
        <v>11.890909090909092</v>
      </c>
      <c r="L34" s="20">
        <v>14.294545454545455</v>
      </c>
      <c r="M34" s="27">
        <f t="shared" si="0"/>
        <v>20.21</v>
      </c>
      <c r="N34" s="6">
        <f t="shared" si="1"/>
        <v>20.214067278287445</v>
      </c>
    </row>
    <row r="35" spans="1:14" s="6" customFormat="1" ht="14.25" customHeight="1">
      <c r="A35" s="4">
        <v>26</v>
      </c>
      <c r="B35" s="7" t="s">
        <v>37</v>
      </c>
      <c r="C35" s="18">
        <v>110</v>
      </c>
      <c r="D35" s="19">
        <v>38.62809917355373</v>
      </c>
      <c r="E35" s="19"/>
      <c r="F35" s="19">
        <v>12.424793388429727</v>
      </c>
      <c r="G35" s="19">
        <v>0.02314049586776864</v>
      </c>
      <c r="H35" s="19"/>
      <c r="I35" s="19">
        <v>0.028099173553718996</v>
      </c>
      <c r="J35" s="19">
        <v>2.3157024793388454</v>
      </c>
      <c r="K35" s="20">
        <v>46.67272727272728</v>
      </c>
      <c r="L35" s="20">
        <v>53.419834710743814</v>
      </c>
      <c r="M35" s="27">
        <f t="shared" si="0"/>
        <v>14.46</v>
      </c>
      <c r="N35" s="6">
        <f t="shared" si="1"/>
        <v>14.456209937316288</v>
      </c>
    </row>
    <row r="36" spans="1:14" s="6" customFormat="1" ht="14.25" customHeight="1">
      <c r="A36" s="4">
        <v>27</v>
      </c>
      <c r="B36" s="7" t="s">
        <v>38</v>
      </c>
      <c r="C36" s="18"/>
      <c r="D36" s="19"/>
      <c r="E36" s="19"/>
      <c r="F36" s="19"/>
      <c r="G36" s="19"/>
      <c r="H36" s="19"/>
      <c r="I36" s="19"/>
      <c r="J36" s="19"/>
      <c r="K36" s="20"/>
      <c r="L36" s="20"/>
      <c r="M36" s="27"/>
      <c r="N36" s="6" t="e">
        <f t="shared" si="1"/>
        <v>#DIV/0!</v>
      </c>
    </row>
    <row r="37" spans="1:14" s="15" customFormat="1" ht="14.25" customHeight="1">
      <c r="A37" s="23"/>
      <c r="B37" s="24" t="s">
        <v>39</v>
      </c>
      <c r="C37" s="25">
        <f>SUM(C11:C35)</f>
        <v>1589</v>
      </c>
      <c r="D37" s="26">
        <v>12.673722753017909</v>
      </c>
      <c r="E37" s="26">
        <v>0</v>
      </c>
      <c r="F37" s="26">
        <v>5.564048286515245</v>
      </c>
      <c r="G37" s="26">
        <v>0.01064134103781682</v>
      </c>
      <c r="H37" s="26"/>
      <c r="I37" s="26">
        <v>0.015904800045769184</v>
      </c>
      <c r="J37" s="26">
        <v>1.2200926826477454</v>
      </c>
      <c r="K37" s="26">
        <v>16.70621889124091</v>
      </c>
      <c r="L37" s="26">
        <v>19.486698323702726</v>
      </c>
      <c r="M37" s="28">
        <f t="shared" si="0"/>
        <v>16.64</v>
      </c>
      <c r="N37" s="15">
        <f t="shared" si="1"/>
        <v>16.643379633434733</v>
      </c>
    </row>
    <row r="38" spans="1:11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</row>
  </sheetData>
  <sheetProtection/>
  <mergeCells count="16">
    <mergeCell ref="A2:M2"/>
    <mergeCell ref="J1:M1"/>
    <mergeCell ref="A5:A8"/>
    <mergeCell ref="B5:B8"/>
    <mergeCell ref="C5:C8"/>
    <mergeCell ref="M5:M8"/>
    <mergeCell ref="G5:G8"/>
    <mergeCell ref="H5:H8"/>
    <mergeCell ref="A3:M3"/>
    <mergeCell ref="K5:K8"/>
    <mergeCell ref="L5:L8"/>
    <mergeCell ref="I5:I8"/>
    <mergeCell ref="J5:J8"/>
    <mergeCell ref="D5:D8"/>
    <mergeCell ref="E5:E8"/>
    <mergeCell ref="F5:F8"/>
  </mergeCells>
  <conditionalFormatting sqref="C37 C11:C35 D10:L10 E11:E35 H11:H35 D36:L37">
    <cfRule type="cellIs" priority="3" dxfId="3" operator="equal" stopIfTrue="1">
      <formula>0</formula>
    </cfRule>
  </conditionalFormatting>
  <conditionalFormatting sqref="C10">
    <cfRule type="cellIs" priority="4" dxfId="3" operator="equal" stopIfTrue="1">
      <formula>91</formula>
    </cfRule>
  </conditionalFormatting>
  <conditionalFormatting sqref="C36">
    <cfRule type="cellIs" priority="5" dxfId="3" operator="equal" stopIfTrue="1">
      <formula>26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2017-08-23T10:50:04Z</cp:lastPrinted>
  <dcterms:created xsi:type="dcterms:W3CDTF">2011-07-25T06:41:37Z</dcterms:created>
  <dcterms:modified xsi:type="dcterms:W3CDTF">2017-08-23T11:14:20Z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1.2.1. Середньомісячне надходження на одного суддю апеляційного загального суду_2.2017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2209473</vt:i4>
  </property>
  <property fmtid="{D5CDD505-2E9C-101B-9397-08002B2CF9AE}" pid="7" name="Тип звіту">
    <vt:lpwstr>1.2.1. Середньомісячне надходження на одного суддю апеляційного загального суду</vt:lpwstr>
  </property>
  <property fmtid="{D5CDD505-2E9C-101B-9397-08002B2CF9AE}" pid="8" name="К.Cума">
    <vt:lpwstr>E2316985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0511DF4D</vt:lpwstr>
  </property>
  <property fmtid="{D5CDD505-2E9C-101B-9397-08002B2CF9AE}" pid="16" name="Версія БД">
    <vt:lpwstr>3.18.0.1578</vt:lpwstr>
  </property>
</Properties>
</file>