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" sheetId="1" r:id="rId1"/>
  </sheets>
  <definedNames>
    <definedName name="_Z1">#REF!</definedName>
    <definedName name="_xlnm.Print_Area" localSheetId="0">'1'!$A$1:$I$46</definedName>
  </definedNames>
  <calcPr calcMode="manual" fullCalcOnLoad="1"/>
</workbook>
</file>

<file path=xl/sharedStrings.xml><?xml version="1.0" encoding="utf-8"?>
<sst xmlns="http://schemas.openxmlformats.org/spreadsheetml/2006/main" count="74" uniqueCount="39">
  <si>
    <t>Таблиця 1</t>
  </si>
  <si>
    <t xml:space="preserve">Кількість справ та матеріалів, що надійшли до апеляційних та місцевих судів </t>
  </si>
  <si>
    <t>№ з/п</t>
  </si>
  <si>
    <t>Найменування показників</t>
  </si>
  <si>
    <t>А</t>
  </si>
  <si>
    <t>Б</t>
  </si>
  <si>
    <t>Надійшло до апеляційних та місцевих судів (І інстанція) (усього)</t>
  </si>
  <si>
    <t>у тому числі</t>
  </si>
  <si>
    <t>справ і матеріалів кримінального судочинства</t>
  </si>
  <si>
    <t>Усього</t>
  </si>
  <si>
    <t>з них</t>
  </si>
  <si>
    <t>у тому числі справ</t>
  </si>
  <si>
    <t>місцеві загальні</t>
  </si>
  <si>
    <t>усього</t>
  </si>
  <si>
    <t>апеляційні загальні</t>
  </si>
  <si>
    <t xml:space="preserve">справ і матеріалів адміністративного судочинства </t>
  </si>
  <si>
    <t>окружні адміністративні</t>
  </si>
  <si>
    <t>апеляційні адміністративні</t>
  </si>
  <si>
    <t>справ і матеріалів цивільного судочинства</t>
  </si>
  <si>
    <t>справ і матеріалів про адміністративні правопорушення</t>
  </si>
  <si>
    <t>справ і матеріалів господарського судочинства</t>
  </si>
  <si>
    <t>місцеві господарські</t>
  </si>
  <si>
    <t>кримінальних справ та матеріалів</t>
  </si>
  <si>
    <t>адміністративних справ</t>
  </si>
  <si>
    <t xml:space="preserve">апеляційні адміністративні </t>
  </si>
  <si>
    <t xml:space="preserve">цивільних справ </t>
  </si>
  <si>
    <t>господарських справ, матеріалів</t>
  </si>
  <si>
    <t xml:space="preserve">справ про адміністративні правопорушення </t>
  </si>
  <si>
    <t>Надійшло до місцевих та апеляційних судів заяв про перегляд судових рішень за нововиявленими обставинами (усього)</t>
  </si>
  <si>
    <t>про перегляд рішень адміністративного судочинства</t>
  </si>
  <si>
    <t>місцеві загальні та окружні адміністративні</t>
  </si>
  <si>
    <t>апеляційні загальні та апеляційні адміністративні</t>
  </si>
  <si>
    <t>про перегляд рішень цивільного судочинства</t>
  </si>
  <si>
    <t>Надійшло до  апеляційних судів справ про перегляд судових рішень кримінального судочинства за нововиявленими обставинами (у порядку виключного провадження)</t>
  </si>
  <si>
    <t>Надійшло до  апеляційних судів за апеляційними скаргами (усього)</t>
  </si>
  <si>
    <t>Динаміка, %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</si>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</sst>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3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1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1" fillId="34" borderId="10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4.125" style="1" customWidth="1"/>
    <col min="3" max="3" width="24.75390625" style="1" customWidth="1"/>
    <col min="4" max="4" width="3.375" style="1" customWidth="1"/>
    <col min="5" max="5" width="13.625" style="1" customWidth="1"/>
    <col min="6" max="6" width="16.875" style="1" customWidth="1"/>
    <col min="7" max="9" width="9.375" style="1" customWidth="1"/>
    <col min="10" max="10" width="15.375" style="1" customWidth="1"/>
    <col min="11" max="11" width="12.75390625" style="1" customWidth="1"/>
    <col min="12" max="16384" width="9.125" style="1" customWidth="1"/>
  </cols>
  <sheetData>
    <row r="1" ht="12" customHeight="1">
      <c r="I1" s="1" t="s">
        <v>0</v>
      </c>
    </row>
    <row r="2" spans="1:13" ht="17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"/>
      <c r="M2" s="11"/>
    </row>
    <row r="3" spans="1:10" ht="14.25" customHeight="1">
      <c r="A3" s="3"/>
      <c r="B3" s="3"/>
      <c r="C3" s="27" t="s">
        <v>36</v>
      </c>
      <c r="D3" s="27"/>
      <c r="E3" s="27"/>
      <c r="F3" s="27"/>
      <c r="G3" s="27"/>
      <c r="H3" s="27"/>
      <c r="I3" s="3"/>
      <c r="J3" s="3"/>
    </row>
    <row r="4" spans="1:10" ht="9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9" ht="20.25" customHeight="1">
      <c r="A5" s="21" t="s">
        <v>2</v>
      </c>
      <c r="B5" s="22" t="s">
        <v>3</v>
      </c>
      <c r="C5" s="22"/>
      <c r="D5" s="22"/>
      <c r="E5" s="22"/>
      <c r="F5" s="22"/>
      <c r="G5" s="23" t="s">
        <v>37</v>
      </c>
      <c r="H5" s="25" t="s">
        <v>38</v>
      </c>
      <c r="I5" s="23" t="s">
        <v>35</v>
      </c>
    </row>
    <row r="6" spans="1:9" ht="15" customHeight="1">
      <c r="A6" s="21"/>
      <c r="B6" s="22"/>
      <c r="C6" s="22"/>
      <c r="D6" s="22"/>
      <c r="E6" s="22"/>
      <c r="F6" s="22"/>
      <c r="G6" s="24"/>
      <c r="H6" s="26"/>
      <c r="I6" s="24"/>
    </row>
    <row r="7" spans="1:9" ht="14.25" customHeight="1">
      <c r="A7" s="14" t="s">
        <v>4</v>
      </c>
      <c r="B7" s="28" t="s">
        <v>5</v>
      </c>
      <c r="C7" s="28"/>
      <c r="D7" s="28"/>
      <c r="E7" s="28"/>
      <c r="F7" s="28"/>
      <c r="G7" s="14">
        <v>1</v>
      </c>
      <c r="H7" s="14">
        <v>2</v>
      </c>
      <c r="I7" s="14">
        <v>3</v>
      </c>
    </row>
    <row r="8" spans="1:16" ht="30" customHeight="1">
      <c r="A8" s="17">
        <v>1</v>
      </c>
      <c r="B8" s="29" t="s">
        <v>6</v>
      </c>
      <c r="C8" s="29"/>
      <c r="D8" s="29"/>
      <c r="E8" s="29"/>
      <c r="F8" s="29"/>
      <c r="G8" s="15">
        <f>G9+G15+G23+G27+G29</f>
        <v>1444517</v>
      </c>
      <c r="H8" s="15">
        <f>H9+H15+H23+H27+H29</f>
        <v>1440697</v>
      </c>
      <c r="I8" s="16">
        <f>K8</f>
        <v>-0.26444825502226693</v>
      </c>
      <c r="J8" s="4">
        <f>SUM(H8-G8)</f>
        <v>-3820</v>
      </c>
      <c r="K8" s="5">
        <f>IF(G8=0,"0",SUM(J8*100/G8))</f>
        <v>-0.26444825502226693</v>
      </c>
      <c r="L8" s="4"/>
      <c r="M8" s="4">
        <v>0</v>
      </c>
      <c r="N8" s="12"/>
      <c r="P8" s="10"/>
    </row>
    <row r="9" spans="1:16" ht="15" customHeight="1">
      <c r="A9" s="18"/>
      <c r="B9" s="34" t="s">
        <v>7</v>
      </c>
      <c r="C9" s="30" t="s">
        <v>8</v>
      </c>
      <c r="D9" s="31" t="s">
        <v>9</v>
      </c>
      <c r="E9" s="31"/>
      <c r="F9" s="31"/>
      <c r="G9" s="15">
        <f>G11+G13</f>
        <v>490469</v>
      </c>
      <c r="H9" s="15">
        <f>H11+H13</f>
        <v>464693</v>
      </c>
      <c r="I9" s="16">
        <f aca="true" t="shared" si="0" ref="I9:I46">K9</f>
        <v>-5.255378015735959</v>
      </c>
      <c r="J9" s="4">
        <f aca="true" t="shared" si="1" ref="J9:J30">SUM(H9-G9)</f>
        <v>-25776</v>
      </c>
      <c r="K9" s="5">
        <f aca="true" t="shared" si="2" ref="K9:K46">IF(G9=0,"0",SUM(J9*100/G9))</f>
        <v>-5.255378015735959</v>
      </c>
      <c r="L9" s="4"/>
      <c r="M9" s="4"/>
      <c r="N9" s="5"/>
      <c r="P9" s="10"/>
    </row>
    <row r="10" spans="1:16" ht="15" customHeight="1">
      <c r="A10" s="18"/>
      <c r="B10" s="35"/>
      <c r="C10" s="30"/>
      <c r="D10" s="32" t="s">
        <v>10</v>
      </c>
      <c r="E10" s="31" t="s">
        <v>11</v>
      </c>
      <c r="F10" s="31"/>
      <c r="G10" s="15">
        <f>G12+G14</f>
        <v>59452</v>
      </c>
      <c r="H10" s="15">
        <f>H12+H14</f>
        <v>66694</v>
      </c>
      <c r="I10" s="16">
        <f t="shared" si="0"/>
        <v>12.1812554665949</v>
      </c>
      <c r="J10" s="4">
        <f t="shared" si="1"/>
        <v>7242</v>
      </c>
      <c r="K10" s="5">
        <f t="shared" si="2"/>
        <v>12.1812554665949</v>
      </c>
      <c r="L10" s="4"/>
      <c r="M10" s="4"/>
      <c r="N10" s="5"/>
      <c r="P10" s="10"/>
    </row>
    <row r="11" spans="1:16" ht="15.75" customHeight="1">
      <c r="A11" s="18"/>
      <c r="B11" s="35"/>
      <c r="C11" s="30"/>
      <c r="D11" s="32"/>
      <c r="E11" s="31" t="s">
        <v>12</v>
      </c>
      <c r="F11" s="6" t="s">
        <v>13</v>
      </c>
      <c r="G11" s="15">
        <v>490265</v>
      </c>
      <c r="H11" s="15">
        <v>464692</v>
      </c>
      <c r="I11" s="16">
        <f t="shared" si="0"/>
        <v>-5.216158608099701</v>
      </c>
      <c r="J11" s="4">
        <f t="shared" si="1"/>
        <v>-25573</v>
      </c>
      <c r="K11" s="5">
        <f t="shared" si="2"/>
        <v>-5.216158608099701</v>
      </c>
      <c r="L11" s="5"/>
      <c r="M11" s="5"/>
      <c r="N11" s="5"/>
      <c r="P11" s="10"/>
    </row>
    <row r="12" spans="1:16" ht="19.5" customHeight="1">
      <c r="A12" s="18"/>
      <c r="B12" s="35"/>
      <c r="C12" s="30"/>
      <c r="D12" s="32"/>
      <c r="E12" s="31"/>
      <c r="F12" s="7" t="s">
        <v>11</v>
      </c>
      <c r="G12" s="15">
        <v>59452</v>
      </c>
      <c r="H12" s="15">
        <v>66694</v>
      </c>
      <c r="I12" s="16">
        <f t="shared" si="0"/>
        <v>12.1812554665949</v>
      </c>
      <c r="J12" s="4">
        <f t="shared" si="1"/>
        <v>7242</v>
      </c>
      <c r="K12" s="5">
        <f t="shared" si="2"/>
        <v>12.1812554665949</v>
      </c>
      <c r="L12" s="5"/>
      <c r="M12" s="5"/>
      <c r="N12" s="5"/>
      <c r="P12" s="10"/>
    </row>
    <row r="13" spans="1:16" ht="15" customHeight="1">
      <c r="A13" s="18"/>
      <c r="B13" s="35"/>
      <c r="C13" s="30"/>
      <c r="D13" s="32"/>
      <c r="E13" s="33" t="s">
        <v>14</v>
      </c>
      <c r="F13" s="6" t="s">
        <v>13</v>
      </c>
      <c r="G13" s="15">
        <v>204</v>
      </c>
      <c r="H13" s="15">
        <v>1</v>
      </c>
      <c r="I13" s="16">
        <f t="shared" si="0"/>
        <v>-99.50980392156863</v>
      </c>
      <c r="J13" s="4">
        <f t="shared" si="1"/>
        <v>-203</v>
      </c>
      <c r="K13" s="5">
        <f t="shared" si="2"/>
        <v>-99.50980392156863</v>
      </c>
      <c r="L13" s="5"/>
      <c r="M13" s="5"/>
      <c r="N13" s="5"/>
      <c r="P13" s="10"/>
    </row>
    <row r="14" spans="1:16" ht="15" customHeight="1">
      <c r="A14" s="18"/>
      <c r="B14" s="35"/>
      <c r="C14" s="30"/>
      <c r="D14" s="32"/>
      <c r="E14" s="33"/>
      <c r="F14" s="7" t="s">
        <v>11</v>
      </c>
      <c r="G14" s="15"/>
      <c r="H14" s="15"/>
      <c r="I14" s="16" t="str">
        <f t="shared" si="0"/>
        <v>0</v>
      </c>
      <c r="J14" s="4">
        <f t="shared" si="1"/>
        <v>0</v>
      </c>
      <c r="K14" s="5" t="str">
        <f t="shared" si="2"/>
        <v>0</v>
      </c>
      <c r="L14" s="5"/>
      <c r="M14" s="5"/>
      <c r="N14" s="5"/>
      <c r="P14" s="10"/>
    </row>
    <row r="15" spans="1:16" ht="15" customHeight="1">
      <c r="A15" s="18"/>
      <c r="B15" s="35"/>
      <c r="C15" s="30" t="s">
        <v>15</v>
      </c>
      <c r="D15" s="31" t="s">
        <v>9</v>
      </c>
      <c r="E15" s="31"/>
      <c r="F15" s="31"/>
      <c r="G15" s="15">
        <f>G17+G19+G21</f>
        <v>91158</v>
      </c>
      <c r="H15" s="15">
        <f>H17+H19+H21</f>
        <v>109203</v>
      </c>
      <c r="I15" s="16">
        <f t="shared" si="0"/>
        <v>19.795300467320477</v>
      </c>
      <c r="J15" s="4">
        <f t="shared" si="1"/>
        <v>18045</v>
      </c>
      <c r="K15" s="5">
        <f t="shared" si="2"/>
        <v>19.795300467320477</v>
      </c>
      <c r="L15" s="5"/>
      <c r="M15" s="5"/>
      <c r="N15" s="5"/>
      <c r="P15" s="10"/>
    </row>
    <row r="16" spans="1:16" ht="15.75" customHeight="1">
      <c r="A16" s="18"/>
      <c r="B16" s="35"/>
      <c r="C16" s="30"/>
      <c r="D16" s="32" t="s">
        <v>10</v>
      </c>
      <c r="E16" s="33" t="s">
        <v>11</v>
      </c>
      <c r="F16" s="33"/>
      <c r="G16" s="15">
        <f>G18+G20+G22</f>
        <v>55080</v>
      </c>
      <c r="H16" s="15">
        <f>H18+H20+H22</f>
        <v>74018</v>
      </c>
      <c r="I16" s="16">
        <f t="shared" si="0"/>
        <v>34.382716049382715</v>
      </c>
      <c r="J16" s="4">
        <f t="shared" si="1"/>
        <v>18938</v>
      </c>
      <c r="K16" s="5">
        <f t="shared" si="2"/>
        <v>34.382716049382715</v>
      </c>
      <c r="L16" s="5"/>
      <c r="M16" s="5"/>
      <c r="N16" s="5"/>
      <c r="P16" s="10"/>
    </row>
    <row r="17" spans="1:16" ht="16.5" customHeight="1">
      <c r="A17" s="18"/>
      <c r="B17" s="35"/>
      <c r="C17" s="30"/>
      <c r="D17" s="32"/>
      <c r="E17" s="33" t="s">
        <v>12</v>
      </c>
      <c r="F17" s="6" t="s">
        <v>13</v>
      </c>
      <c r="G17" s="15">
        <v>34405</v>
      </c>
      <c r="H17" s="15">
        <v>50898</v>
      </c>
      <c r="I17" s="16">
        <f t="shared" si="0"/>
        <v>47.93779973841011</v>
      </c>
      <c r="J17" s="4">
        <f t="shared" si="1"/>
        <v>16493</v>
      </c>
      <c r="K17" s="5">
        <f t="shared" si="2"/>
        <v>47.93779973841011</v>
      </c>
      <c r="L17" s="5"/>
      <c r="M17" s="5"/>
      <c r="N17" s="5"/>
      <c r="P17" s="10"/>
    </row>
    <row r="18" spans="1:16" ht="18" customHeight="1">
      <c r="A18" s="18"/>
      <c r="B18" s="35"/>
      <c r="C18" s="30"/>
      <c r="D18" s="32"/>
      <c r="E18" s="33"/>
      <c r="F18" s="7" t="s">
        <v>11</v>
      </c>
      <c r="G18" s="15">
        <v>22921</v>
      </c>
      <c r="H18" s="15">
        <v>36801</v>
      </c>
      <c r="I18" s="16">
        <f t="shared" si="0"/>
        <v>60.55582217180751</v>
      </c>
      <c r="J18" s="4">
        <f t="shared" si="1"/>
        <v>13880</v>
      </c>
      <c r="K18" s="5">
        <f t="shared" si="2"/>
        <v>60.55582217180751</v>
      </c>
      <c r="L18" s="5"/>
      <c r="M18" s="5"/>
      <c r="N18" s="5"/>
      <c r="P18" s="10"/>
    </row>
    <row r="19" spans="1:16" ht="16.5" customHeight="1">
      <c r="A19" s="18"/>
      <c r="B19" s="35"/>
      <c r="C19" s="30"/>
      <c r="D19" s="32"/>
      <c r="E19" s="33" t="s">
        <v>16</v>
      </c>
      <c r="F19" s="6" t="s">
        <v>13</v>
      </c>
      <c r="G19" s="15">
        <v>56703</v>
      </c>
      <c r="H19" s="15">
        <v>58264</v>
      </c>
      <c r="I19" s="16">
        <f t="shared" si="0"/>
        <v>2.7529407615117365</v>
      </c>
      <c r="J19" s="4">
        <f t="shared" si="1"/>
        <v>1561</v>
      </c>
      <c r="K19" s="5">
        <f t="shared" si="2"/>
        <v>2.7529407615117365</v>
      </c>
      <c r="L19" s="5"/>
      <c r="M19" s="5"/>
      <c r="N19" s="5"/>
      <c r="P19" s="10"/>
    </row>
    <row r="20" spans="1:16" ht="17.25" customHeight="1">
      <c r="A20" s="18"/>
      <c r="B20" s="35"/>
      <c r="C20" s="30"/>
      <c r="D20" s="32"/>
      <c r="E20" s="33"/>
      <c r="F20" s="7" t="s">
        <v>11</v>
      </c>
      <c r="G20" s="15">
        <v>32124</v>
      </c>
      <c r="H20" s="15">
        <v>37185</v>
      </c>
      <c r="I20" s="16">
        <f t="shared" si="0"/>
        <v>15.75457601793052</v>
      </c>
      <c r="J20" s="4">
        <f t="shared" si="1"/>
        <v>5061</v>
      </c>
      <c r="K20" s="5">
        <f t="shared" si="2"/>
        <v>15.75457601793052</v>
      </c>
      <c r="L20" s="5"/>
      <c r="M20" s="5"/>
      <c r="N20" s="5"/>
      <c r="P20" s="10"/>
    </row>
    <row r="21" spans="1:16" ht="15.75" customHeight="1">
      <c r="A21" s="18"/>
      <c r="B21" s="35"/>
      <c r="C21" s="30"/>
      <c r="D21" s="32"/>
      <c r="E21" s="33" t="s">
        <v>17</v>
      </c>
      <c r="F21" s="6" t="s">
        <v>13</v>
      </c>
      <c r="G21" s="15">
        <v>50</v>
      </c>
      <c r="H21" s="15">
        <v>41</v>
      </c>
      <c r="I21" s="16">
        <f t="shared" si="0"/>
        <v>-18</v>
      </c>
      <c r="J21" s="4">
        <f t="shared" si="1"/>
        <v>-9</v>
      </c>
      <c r="K21" s="5">
        <f t="shared" si="2"/>
        <v>-18</v>
      </c>
      <c r="L21" s="5"/>
      <c r="M21" s="5"/>
      <c r="N21" s="5"/>
      <c r="P21" s="10"/>
    </row>
    <row r="22" spans="1:16" ht="16.5" customHeight="1">
      <c r="A22" s="18"/>
      <c r="B22" s="35"/>
      <c r="C22" s="30"/>
      <c r="D22" s="32"/>
      <c r="E22" s="33"/>
      <c r="F22" s="7" t="s">
        <v>11</v>
      </c>
      <c r="G22" s="15">
        <v>35</v>
      </c>
      <c r="H22" s="15">
        <v>32</v>
      </c>
      <c r="I22" s="16">
        <f t="shared" si="0"/>
        <v>-8.571428571428571</v>
      </c>
      <c r="J22" s="4">
        <f t="shared" si="1"/>
        <v>-3</v>
      </c>
      <c r="K22" s="5">
        <f t="shared" si="2"/>
        <v>-8.571428571428571</v>
      </c>
      <c r="L22" s="5"/>
      <c r="M22" s="5"/>
      <c r="N22" s="5"/>
      <c r="P22" s="10"/>
    </row>
    <row r="23" spans="1:16" ht="16.5" customHeight="1">
      <c r="A23" s="18"/>
      <c r="B23" s="35"/>
      <c r="C23" s="30" t="s">
        <v>18</v>
      </c>
      <c r="D23" s="33" t="s">
        <v>12</v>
      </c>
      <c r="E23" s="33"/>
      <c r="F23" s="6" t="s">
        <v>13</v>
      </c>
      <c r="G23" s="15">
        <v>479246</v>
      </c>
      <c r="H23" s="15">
        <v>449469</v>
      </c>
      <c r="I23" s="16">
        <f t="shared" si="0"/>
        <v>-6.213301728131273</v>
      </c>
      <c r="J23" s="4">
        <f t="shared" si="1"/>
        <v>-29777</v>
      </c>
      <c r="K23" s="5">
        <f t="shared" si="2"/>
        <v>-6.213301728131273</v>
      </c>
      <c r="L23" s="5"/>
      <c r="M23" s="5"/>
      <c r="N23" s="5"/>
      <c r="P23" s="10"/>
    </row>
    <row r="24" spans="1:16" ht="18.75" customHeight="1">
      <c r="A24" s="18"/>
      <c r="B24" s="35"/>
      <c r="C24" s="30"/>
      <c r="D24" s="33"/>
      <c r="E24" s="33"/>
      <c r="F24" s="7" t="s">
        <v>11</v>
      </c>
      <c r="G24" s="15">
        <v>355671</v>
      </c>
      <c r="H24" s="15">
        <v>342658</v>
      </c>
      <c r="I24" s="16">
        <f t="shared" si="0"/>
        <v>-3.6587183098987546</v>
      </c>
      <c r="J24" s="4">
        <f t="shared" si="1"/>
        <v>-13013</v>
      </c>
      <c r="K24" s="5">
        <f t="shared" si="2"/>
        <v>-3.6587183098987546</v>
      </c>
      <c r="L24" s="5"/>
      <c r="M24" s="5"/>
      <c r="N24" s="5"/>
      <c r="P24" s="10"/>
    </row>
    <row r="25" spans="1:16" ht="18.75" customHeight="1" hidden="1">
      <c r="A25" s="18"/>
      <c r="B25" s="35"/>
      <c r="C25" s="8"/>
      <c r="D25" s="9"/>
      <c r="E25" s="33" t="s">
        <v>14</v>
      </c>
      <c r="F25" s="6" t="s">
        <v>13</v>
      </c>
      <c r="G25" s="15"/>
      <c r="H25" s="15"/>
      <c r="I25" s="16" t="str">
        <f t="shared" si="0"/>
        <v>0</v>
      </c>
      <c r="J25" s="4">
        <f t="shared" si="1"/>
        <v>0</v>
      </c>
      <c r="K25" s="5" t="str">
        <f t="shared" si="2"/>
        <v>0</v>
      </c>
      <c r="L25" s="5"/>
      <c r="M25" s="5"/>
      <c r="N25" s="5"/>
      <c r="P25" s="10"/>
    </row>
    <row r="26" spans="1:16" ht="24" customHeight="1" hidden="1">
      <c r="A26" s="18"/>
      <c r="B26" s="35"/>
      <c r="C26" s="8"/>
      <c r="D26" s="9"/>
      <c r="E26" s="33"/>
      <c r="F26" s="7" t="s">
        <v>11</v>
      </c>
      <c r="G26" s="15"/>
      <c r="H26" s="15"/>
      <c r="I26" s="16" t="str">
        <f t="shared" si="0"/>
        <v>0</v>
      </c>
      <c r="J26" s="4">
        <f t="shared" si="1"/>
        <v>0</v>
      </c>
      <c r="K26" s="5" t="str">
        <f t="shared" si="2"/>
        <v>0</v>
      </c>
      <c r="L26" s="5"/>
      <c r="M26" s="5"/>
      <c r="N26" s="5"/>
      <c r="P26" s="10"/>
    </row>
    <row r="27" spans="1:16" ht="16.5" customHeight="1">
      <c r="A27" s="18"/>
      <c r="B27" s="35"/>
      <c r="C27" s="30" t="s">
        <v>19</v>
      </c>
      <c r="D27" s="33" t="s">
        <v>12</v>
      </c>
      <c r="E27" s="33"/>
      <c r="F27" s="6" t="s">
        <v>13</v>
      </c>
      <c r="G27" s="15">
        <v>327980</v>
      </c>
      <c r="H27" s="15">
        <v>366131</v>
      </c>
      <c r="I27" s="16">
        <f t="shared" si="0"/>
        <v>11.63211171412891</v>
      </c>
      <c r="J27" s="4">
        <f t="shared" si="1"/>
        <v>38151</v>
      </c>
      <c r="K27" s="5">
        <f t="shared" si="2"/>
        <v>11.63211171412891</v>
      </c>
      <c r="L27" s="5"/>
      <c r="M27" s="5"/>
      <c r="N27" s="5"/>
      <c r="P27" s="10"/>
    </row>
    <row r="28" spans="1:16" ht="26.25" customHeight="1">
      <c r="A28" s="18"/>
      <c r="B28" s="35"/>
      <c r="C28" s="30"/>
      <c r="D28" s="33"/>
      <c r="E28" s="33"/>
      <c r="F28" s="7" t="s">
        <v>11</v>
      </c>
      <c r="G28" s="15">
        <v>320970</v>
      </c>
      <c r="H28" s="15">
        <v>358596</v>
      </c>
      <c r="I28" s="16">
        <f t="shared" si="0"/>
        <v>11.722590896345453</v>
      </c>
      <c r="J28" s="4">
        <f t="shared" si="1"/>
        <v>37626</v>
      </c>
      <c r="K28" s="5">
        <f t="shared" si="2"/>
        <v>11.722590896345453</v>
      </c>
      <c r="L28" s="5"/>
      <c r="M28" s="5"/>
      <c r="N28" s="5"/>
      <c r="P28" s="10"/>
    </row>
    <row r="29" spans="1:16" ht="13.5" customHeight="1">
      <c r="A29" s="18"/>
      <c r="B29" s="35"/>
      <c r="C29" s="30" t="s">
        <v>20</v>
      </c>
      <c r="D29" s="33" t="s">
        <v>21</v>
      </c>
      <c r="E29" s="33"/>
      <c r="F29" s="7" t="s">
        <v>13</v>
      </c>
      <c r="G29" s="15">
        <v>55664</v>
      </c>
      <c r="H29" s="15">
        <v>51201</v>
      </c>
      <c r="I29" s="16">
        <f t="shared" si="0"/>
        <v>-8.017749353262431</v>
      </c>
      <c r="J29" s="4">
        <f t="shared" si="1"/>
        <v>-4463</v>
      </c>
      <c r="K29" s="5">
        <f t="shared" si="2"/>
        <v>-8.017749353262431</v>
      </c>
      <c r="L29" s="5"/>
      <c r="M29" s="5"/>
      <c r="N29" s="5"/>
      <c r="P29" s="10"/>
    </row>
    <row r="30" spans="1:16" ht="17.25" customHeight="1">
      <c r="A30" s="19"/>
      <c r="B30" s="36"/>
      <c r="C30" s="30"/>
      <c r="D30" s="33"/>
      <c r="E30" s="33"/>
      <c r="F30" s="9" t="s">
        <v>11</v>
      </c>
      <c r="G30" s="15">
        <v>43050</v>
      </c>
      <c r="H30" s="15">
        <v>36791</v>
      </c>
      <c r="I30" s="16">
        <f t="shared" si="0"/>
        <v>-14.538908246225319</v>
      </c>
      <c r="J30" s="4">
        <f t="shared" si="1"/>
        <v>-6259</v>
      </c>
      <c r="K30" s="5">
        <f t="shared" si="2"/>
        <v>-14.538908246225319</v>
      </c>
      <c r="L30" s="5"/>
      <c r="M30" s="5"/>
      <c r="N30" s="5"/>
      <c r="P30" s="10"/>
    </row>
    <row r="31" spans="1:16" ht="26.25" customHeight="1">
      <c r="A31" s="41">
        <v>2</v>
      </c>
      <c r="B31" s="29" t="s">
        <v>34</v>
      </c>
      <c r="C31" s="29"/>
      <c r="D31" s="29"/>
      <c r="E31" s="29"/>
      <c r="F31" s="29"/>
      <c r="G31" s="15">
        <f>G32+G34+G35+G36+G37+G38</f>
        <v>196595</v>
      </c>
      <c r="H31" s="15">
        <f>H32+H34+H35+H36+H37+H38</f>
        <v>231557</v>
      </c>
      <c r="I31" s="16">
        <f t="shared" si="0"/>
        <v>17.78376866146138</v>
      </c>
      <c r="J31" s="4">
        <f>SUM(H31-G31)</f>
        <v>34962</v>
      </c>
      <c r="K31" s="5">
        <f t="shared" si="2"/>
        <v>17.78376866146138</v>
      </c>
      <c r="L31" s="4">
        <v>0</v>
      </c>
      <c r="M31" s="4"/>
      <c r="N31" s="5"/>
      <c r="P31" s="10"/>
    </row>
    <row r="32" spans="1:16" ht="16.5" customHeight="1">
      <c r="A32" s="41"/>
      <c r="B32" s="42" t="s">
        <v>7</v>
      </c>
      <c r="C32" s="30" t="s">
        <v>22</v>
      </c>
      <c r="D32" s="30"/>
      <c r="E32" s="30"/>
      <c r="F32" s="6" t="s">
        <v>13</v>
      </c>
      <c r="G32" s="15">
        <v>85791</v>
      </c>
      <c r="H32" s="15">
        <v>110761</v>
      </c>
      <c r="I32" s="16">
        <f t="shared" si="0"/>
        <v>29.10561713932697</v>
      </c>
      <c r="J32" s="4">
        <f aca="true" t="shared" si="3" ref="J32:J46">SUM(H32-G32)</f>
        <v>24970</v>
      </c>
      <c r="K32" s="5">
        <f t="shared" si="2"/>
        <v>29.10561713932697</v>
      </c>
      <c r="L32" s="5"/>
      <c r="M32" s="5"/>
      <c r="N32" s="5"/>
      <c r="P32" s="10"/>
    </row>
    <row r="33" spans="1:16" ht="16.5" customHeight="1">
      <c r="A33" s="41"/>
      <c r="B33" s="42"/>
      <c r="C33" s="30"/>
      <c r="D33" s="30"/>
      <c r="E33" s="30"/>
      <c r="F33" s="7" t="s">
        <v>11</v>
      </c>
      <c r="G33" s="15">
        <v>26289</v>
      </c>
      <c r="H33" s="15">
        <v>26433</v>
      </c>
      <c r="I33" s="16">
        <f t="shared" si="0"/>
        <v>0.5477576172543649</v>
      </c>
      <c r="J33" s="4">
        <f t="shared" si="3"/>
        <v>144</v>
      </c>
      <c r="K33" s="5">
        <f t="shared" si="2"/>
        <v>0.5477576172543649</v>
      </c>
      <c r="L33" s="5"/>
      <c r="M33" s="5"/>
      <c r="N33" s="5"/>
      <c r="P33" s="10"/>
    </row>
    <row r="34" spans="1:16" ht="17.25" customHeight="1">
      <c r="A34" s="41"/>
      <c r="B34" s="42"/>
      <c r="C34" s="30" t="s">
        <v>23</v>
      </c>
      <c r="D34" s="30"/>
      <c r="E34" s="30"/>
      <c r="F34" s="9" t="s">
        <v>14</v>
      </c>
      <c r="G34" s="15"/>
      <c r="H34" s="15"/>
      <c r="I34" s="16" t="str">
        <f t="shared" si="0"/>
        <v>0</v>
      </c>
      <c r="J34" s="4">
        <f t="shared" si="3"/>
        <v>0</v>
      </c>
      <c r="K34" s="5" t="str">
        <f t="shared" si="2"/>
        <v>0</v>
      </c>
      <c r="L34" s="5"/>
      <c r="M34" s="5"/>
      <c r="N34" s="5"/>
      <c r="P34" s="10"/>
    </row>
    <row r="35" spans="1:16" ht="27.75" customHeight="1">
      <c r="A35" s="41"/>
      <c r="B35" s="42"/>
      <c r="C35" s="30"/>
      <c r="D35" s="30"/>
      <c r="E35" s="30"/>
      <c r="F35" s="9" t="s">
        <v>24</v>
      </c>
      <c r="G35" s="15">
        <v>35396</v>
      </c>
      <c r="H35" s="15">
        <v>46077</v>
      </c>
      <c r="I35" s="16">
        <f t="shared" si="0"/>
        <v>30.175726070742456</v>
      </c>
      <c r="J35" s="4">
        <f t="shared" si="3"/>
        <v>10681</v>
      </c>
      <c r="K35" s="5">
        <f t="shared" si="2"/>
        <v>30.175726070742456</v>
      </c>
      <c r="L35" s="5"/>
      <c r="M35" s="5"/>
      <c r="N35" s="5"/>
      <c r="P35" s="10"/>
    </row>
    <row r="36" spans="1:16" ht="16.5" customHeight="1">
      <c r="A36" s="41"/>
      <c r="B36" s="42"/>
      <c r="C36" s="40" t="s">
        <v>25</v>
      </c>
      <c r="D36" s="40"/>
      <c r="E36" s="40"/>
      <c r="F36" s="40"/>
      <c r="G36" s="15">
        <v>54213</v>
      </c>
      <c r="H36" s="15">
        <v>48627</v>
      </c>
      <c r="I36" s="16">
        <f t="shared" si="0"/>
        <v>-10.303801671185878</v>
      </c>
      <c r="J36" s="4">
        <f t="shared" si="3"/>
        <v>-5586</v>
      </c>
      <c r="K36" s="5">
        <f t="shared" si="2"/>
        <v>-10.303801671185878</v>
      </c>
      <c r="L36" s="5"/>
      <c r="M36" s="5"/>
      <c r="N36" s="5"/>
      <c r="P36" s="10"/>
    </row>
    <row r="37" spans="1:16" ht="16.5" customHeight="1">
      <c r="A37" s="41"/>
      <c r="B37" s="42"/>
      <c r="C37" s="40" t="s">
        <v>26</v>
      </c>
      <c r="D37" s="40"/>
      <c r="E37" s="40"/>
      <c r="F37" s="40"/>
      <c r="G37" s="15">
        <v>15723</v>
      </c>
      <c r="H37" s="15">
        <v>15429</v>
      </c>
      <c r="I37" s="16">
        <f t="shared" si="0"/>
        <v>-1.8698721618011829</v>
      </c>
      <c r="J37" s="4">
        <f t="shared" si="3"/>
        <v>-294</v>
      </c>
      <c r="K37" s="5">
        <f t="shared" si="2"/>
        <v>-1.8698721618011829</v>
      </c>
      <c r="L37" s="5"/>
      <c r="M37" s="5"/>
      <c r="N37" s="5"/>
      <c r="P37" s="10"/>
    </row>
    <row r="38" spans="1:16" ht="17.25" customHeight="1">
      <c r="A38" s="41"/>
      <c r="B38" s="42"/>
      <c r="C38" s="40" t="s">
        <v>27</v>
      </c>
      <c r="D38" s="40"/>
      <c r="E38" s="40"/>
      <c r="F38" s="40"/>
      <c r="G38" s="15">
        <v>5472</v>
      </c>
      <c r="H38" s="15">
        <v>10663</v>
      </c>
      <c r="I38" s="16">
        <f t="shared" si="0"/>
        <v>94.86476608187135</v>
      </c>
      <c r="J38" s="4">
        <f t="shared" si="3"/>
        <v>5191</v>
      </c>
      <c r="K38" s="5">
        <f t="shared" si="2"/>
        <v>94.86476608187135</v>
      </c>
      <c r="L38" s="5"/>
      <c r="M38" s="5"/>
      <c r="N38" s="5"/>
      <c r="P38" s="10"/>
    </row>
    <row r="39" spans="1:16" ht="54" customHeight="1">
      <c r="A39" s="13">
        <v>3</v>
      </c>
      <c r="B39" s="41" t="s">
        <v>33</v>
      </c>
      <c r="C39" s="41"/>
      <c r="D39" s="41"/>
      <c r="E39" s="41"/>
      <c r="F39" s="41"/>
      <c r="G39" s="15">
        <v>124</v>
      </c>
      <c r="H39" s="15">
        <v>113</v>
      </c>
      <c r="I39" s="16">
        <f t="shared" si="0"/>
        <v>-8.870967741935484</v>
      </c>
      <c r="J39" s="4">
        <f t="shared" si="3"/>
        <v>-11</v>
      </c>
      <c r="K39" s="5">
        <f t="shared" si="2"/>
        <v>-8.870967741935484</v>
      </c>
      <c r="L39" s="5"/>
      <c r="M39" s="5"/>
      <c r="N39" s="5"/>
      <c r="P39" s="10"/>
    </row>
    <row r="40" spans="1:16" ht="50.25" customHeight="1">
      <c r="A40" s="41">
        <v>4</v>
      </c>
      <c r="B40" s="43" t="s">
        <v>28</v>
      </c>
      <c r="C40" s="43"/>
      <c r="D40" s="43"/>
      <c r="E40" s="43"/>
      <c r="F40" s="43"/>
      <c r="G40" s="15">
        <f>G41+G44</f>
        <v>1864</v>
      </c>
      <c r="H40" s="15">
        <f>H41+H44</f>
        <v>1549</v>
      </c>
      <c r="I40" s="16">
        <f t="shared" si="0"/>
        <v>-16.899141630901287</v>
      </c>
      <c r="J40" s="4">
        <f t="shared" si="3"/>
        <v>-315</v>
      </c>
      <c r="K40" s="5">
        <f t="shared" si="2"/>
        <v>-16.899141630901287</v>
      </c>
      <c r="L40" s="5"/>
      <c r="M40" s="5"/>
      <c r="N40" s="5"/>
      <c r="P40" s="10"/>
    </row>
    <row r="41" spans="1:16" ht="15.75" customHeight="1">
      <c r="A41" s="41"/>
      <c r="B41" s="44" t="s">
        <v>7</v>
      </c>
      <c r="C41" s="38" t="s">
        <v>29</v>
      </c>
      <c r="D41" s="38" t="s">
        <v>9</v>
      </c>
      <c r="E41" s="38"/>
      <c r="F41" s="38"/>
      <c r="G41" s="15">
        <f>G42+G43</f>
        <v>482</v>
      </c>
      <c r="H41" s="15">
        <f>H42+H43</f>
        <v>421</v>
      </c>
      <c r="I41" s="16">
        <f t="shared" si="0"/>
        <v>-12.655601659751037</v>
      </c>
      <c r="J41" s="4">
        <f t="shared" si="3"/>
        <v>-61</v>
      </c>
      <c r="K41" s="5">
        <f t="shared" si="2"/>
        <v>-12.655601659751037</v>
      </c>
      <c r="L41" s="5"/>
      <c r="M41" s="5"/>
      <c r="N41" s="5"/>
      <c r="P41" s="10"/>
    </row>
    <row r="42" spans="1:16" ht="24.75" customHeight="1">
      <c r="A42" s="41"/>
      <c r="B42" s="44"/>
      <c r="C42" s="38"/>
      <c r="D42" s="45" t="s">
        <v>10</v>
      </c>
      <c r="E42" s="38" t="s">
        <v>30</v>
      </c>
      <c r="F42" s="38"/>
      <c r="G42" s="15">
        <v>385</v>
      </c>
      <c r="H42" s="15">
        <v>351</v>
      </c>
      <c r="I42" s="16">
        <f t="shared" si="0"/>
        <v>-8.831168831168831</v>
      </c>
      <c r="J42" s="4">
        <f t="shared" si="3"/>
        <v>-34</v>
      </c>
      <c r="K42" s="5">
        <f t="shared" si="2"/>
        <v>-8.831168831168831</v>
      </c>
      <c r="L42" s="5"/>
      <c r="M42" s="5"/>
      <c r="N42" s="5"/>
      <c r="P42" s="10"/>
    </row>
    <row r="43" spans="1:16" ht="22.5" customHeight="1">
      <c r="A43" s="41"/>
      <c r="B43" s="44"/>
      <c r="C43" s="38"/>
      <c r="D43" s="45"/>
      <c r="E43" s="46" t="s">
        <v>31</v>
      </c>
      <c r="F43" s="46"/>
      <c r="G43" s="15">
        <v>97</v>
      </c>
      <c r="H43" s="15">
        <v>70</v>
      </c>
      <c r="I43" s="16">
        <f t="shared" si="0"/>
        <v>-27.835051546391753</v>
      </c>
      <c r="J43" s="4">
        <f t="shared" si="3"/>
        <v>-27</v>
      </c>
      <c r="K43" s="5">
        <f t="shared" si="2"/>
        <v>-27.835051546391753</v>
      </c>
      <c r="L43" s="5"/>
      <c r="M43" s="5"/>
      <c r="N43" s="5"/>
      <c r="P43" s="10"/>
    </row>
    <row r="44" spans="1:16" ht="12.75" customHeight="1">
      <c r="A44" s="41"/>
      <c r="B44" s="44"/>
      <c r="C44" s="38" t="s">
        <v>32</v>
      </c>
      <c r="D44" s="38" t="s">
        <v>9</v>
      </c>
      <c r="E44" s="38"/>
      <c r="F44" s="38"/>
      <c r="G44" s="15">
        <f>G45+G46</f>
        <v>1382</v>
      </c>
      <c r="H44" s="15">
        <f>H45+H46</f>
        <v>1128</v>
      </c>
      <c r="I44" s="16">
        <f t="shared" si="0"/>
        <v>-18.37916063675832</v>
      </c>
      <c r="J44" s="4">
        <f t="shared" si="3"/>
        <v>-254</v>
      </c>
      <c r="K44" s="5">
        <f t="shared" si="2"/>
        <v>-18.37916063675832</v>
      </c>
      <c r="L44" s="5"/>
      <c r="P44" s="10"/>
    </row>
    <row r="45" spans="1:16" ht="16.5" customHeight="1">
      <c r="A45" s="41"/>
      <c r="B45" s="44"/>
      <c r="C45" s="38"/>
      <c r="D45" s="37" t="s">
        <v>10</v>
      </c>
      <c r="E45" s="38" t="s">
        <v>12</v>
      </c>
      <c r="F45" s="38"/>
      <c r="G45" s="15">
        <v>1157</v>
      </c>
      <c r="H45" s="15">
        <v>974</v>
      </c>
      <c r="I45" s="16">
        <f t="shared" si="0"/>
        <v>-15.816767502160761</v>
      </c>
      <c r="J45" s="4">
        <f t="shared" si="3"/>
        <v>-183</v>
      </c>
      <c r="K45" s="5">
        <f t="shared" si="2"/>
        <v>-15.816767502160761</v>
      </c>
      <c r="L45" s="5"/>
      <c r="P45" s="10"/>
    </row>
    <row r="46" spans="1:16" ht="13.5" customHeight="1">
      <c r="A46" s="41"/>
      <c r="B46" s="44"/>
      <c r="C46" s="38"/>
      <c r="D46" s="37"/>
      <c r="E46" s="39" t="s">
        <v>14</v>
      </c>
      <c r="F46" s="39"/>
      <c r="G46" s="15">
        <v>225</v>
      </c>
      <c r="H46" s="15">
        <v>154</v>
      </c>
      <c r="I46" s="16">
        <f t="shared" si="0"/>
        <v>-31.555555555555557</v>
      </c>
      <c r="J46" s="4">
        <f t="shared" si="3"/>
        <v>-71</v>
      </c>
      <c r="K46" s="5">
        <f t="shared" si="2"/>
        <v>-31.555555555555557</v>
      </c>
      <c r="L46" s="5"/>
      <c r="P46" s="10"/>
    </row>
    <row r="47" ht="12.75">
      <c r="K47" s="5"/>
    </row>
  </sheetData>
  <sheetProtection/>
  <mergeCells count="53">
    <mergeCell ref="A40:A46"/>
    <mergeCell ref="B40:F40"/>
    <mergeCell ref="B41:B46"/>
    <mergeCell ref="C41:C43"/>
    <mergeCell ref="D41:F41"/>
    <mergeCell ref="D42:D43"/>
    <mergeCell ref="E42:F42"/>
    <mergeCell ref="E43:F43"/>
    <mergeCell ref="C44:C46"/>
    <mergeCell ref="D44:F44"/>
    <mergeCell ref="B39:F39"/>
    <mergeCell ref="A31:A38"/>
    <mergeCell ref="B31:F31"/>
    <mergeCell ref="B32:B38"/>
    <mergeCell ref="C32:E33"/>
    <mergeCell ref="C34:E35"/>
    <mergeCell ref="C36:F36"/>
    <mergeCell ref="E25:E26"/>
    <mergeCell ref="C27:C28"/>
    <mergeCell ref="D27:E28"/>
    <mergeCell ref="C29:C30"/>
    <mergeCell ref="D29:E30"/>
    <mergeCell ref="D45:D46"/>
    <mergeCell ref="E45:F45"/>
    <mergeCell ref="E46:F46"/>
    <mergeCell ref="C37:F37"/>
    <mergeCell ref="C38:F38"/>
    <mergeCell ref="B9:B30"/>
    <mergeCell ref="C15:C22"/>
    <mergeCell ref="D16:D22"/>
    <mergeCell ref="E21:E22"/>
    <mergeCell ref="C23:C24"/>
    <mergeCell ref="D23:E24"/>
    <mergeCell ref="D15:F15"/>
    <mergeCell ref="E16:F16"/>
    <mergeCell ref="E17:E18"/>
    <mergeCell ref="E19:E20"/>
    <mergeCell ref="C9:C14"/>
    <mergeCell ref="D9:F9"/>
    <mergeCell ref="D10:D14"/>
    <mergeCell ref="E10:F10"/>
    <mergeCell ref="E11:E12"/>
    <mergeCell ref="E13:E14"/>
    <mergeCell ref="A8:A30"/>
    <mergeCell ref="A2:I2"/>
    <mergeCell ref="A5:A6"/>
    <mergeCell ref="B5:F6"/>
    <mergeCell ref="G5:G6"/>
    <mergeCell ref="H5:H6"/>
    <mergeCell ref="C3:H3"/>
    <mergeCell ref="I5:I6"/>
    <mergeCell ref="B7:F7"/>
    <mergeCell ref="B8:F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2016-08-16T05:53:58Z</cp:lastPrinted>
  <dcterms:created xsi:type="dcterms:W3CDTF">2011-07-25T06:37:41Z</dcterms:created>
  <dcterms:modified xsi:type="dcterms:W3CDTF">2017-08-30T07:36:12Z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 Кількість справ та матеріалів, що надійшли до апеляційних та місцевих судів_2.2017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2209469</vt:i4>
  </property>
  <property fmtid="{D5CDD505-2E9C-101B-9397-08002B2CF9AE}" pid="7" name="Тип звіту">
    <vt:lpwstr>1. Кількість справ та матеріалів, що надійшли до апеляційних та місцевих судів</vt:lpwstr>
  </property>
  <property fmtid="{D5CDD505-2E9C-101B-9397-08002B2CF9AE}" pid="8" name="К.Cума">
    <vt:lpwstr>69E55DED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2EF77FD6</vt:lpwstr>
  </property>
  <property fmtid="{D5CDD505-2E9C-101B-9397-08002B2CF9AE}" pid="16" name="Версія БД">
    <vt:lpwstr>3.18.0.1578</vt:lpwstr>
  </property>
</Properties>
</file>